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showHorizontalScroll="0" showVerticalScroll="0" showSheetTabs="0" xWindow="0" yWindow="0" windowWidth="28800" windowHeight="12435" activeTab="1"/>
  </bookViews>
  <sheets>
    <sheet name="Plan4" sheetId="5" r:id="rId1"/>
    <sheet name="Plano de Ação Anual" sheetId="1" r:id="rId2"/>
    <sheet name="Plan1" sheetId="2" r:id="rId3"/>
    <sheet name="Plan2" sheetId="3" state="hidden" r:id="rId4"/>
    <sheet name="Plan3" sheetId="4" state="hidden" r:id="rId5"/>
  </sheets>
  <definedNames>
    <definedName name="_xlnm._FilterDatabase" localSheetId="1" hidden="1">'Plano de Ação Anual'!$B$13:$J$124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C8" i="1" l="1"/>
  <c r="C5" i="1"/>
  <c r="C7" i="1"/>
  <c r="C6" i="1"/>
  <c r="D10" i="1"/>
  <c r="C9" i="1"/>
  <c r="C4" i="1"/>
</calcChain>
</file>

<file path=xl/sharedStrings.xml><?xml version="1.0" encoding="utf-8"?>
<sst xmlns="http://schemas.openxmlformats.org/spreadsheetml/2006/main" count="247" uniqueCount="162">
  <si>
    <t>Concluída</t>
  </si>
  <si>
    <t>Concluídas</t>
  </si>
  <si>
    <t>Atrasada</t>
  </si>
  <si>
    <t>Atrasadas</t>
  </si>
  <si>
    <t>Reprogramada</t>
  </si>
  <si>
    <t>Reprogramadas</t>
  </si>
  <si>
    <t>Em Andamento</t>
  </si>
  <si>
    <t>Em Risco</t>
  </si>
  <si>
    <t>Anulada</t>
  </si>
  <si>
    <t>Anuladas</t>
  </si>
  <si>
    <t>Total de Etapas</t>
  </si>
  <si>
    <t>STATUS</t>
  </si>
  <si>
    <t>Incrementar controle de contribuições de servidores cedidos, afastados e licenciados</t>
  </si>
  <si>
    <t>Executar procedimentos de compensação previdenciária</t>
  </si>
  <si>
    <t>Solicitar compensações de aposentadorias e pensões dos benefícios homologados de 2017 e 2018</t>
  </si>
  <si>
    <t>Capacitar novos servidores para solicitação e acompanhamento dos requerimentos</t>
  </si>
  <si>
    <t>Implantar o Sistema de Informação de Custos do Setor Público (SICSP) no IPRESB</t>
  </si>
  <si>
    <t>Desdobrar ações para implantação do SICSP no IPRESB em 2019</t>
  </si>
  <si>
    <t>Definir uma periodicidade de cobrança da Prefeitura acerca das contribuições dos cedidos</t>
  </si>
  <si>
    <t>Atuarial</t>
  </si>
  <si>
    <t>Financeiro</t>
  </si>
  <si>
    <t>Investimentos</t>
  </si>
  <si>
    <t>Contábil</t>
  </si>
  <si>
    <t>Finalizar o termo de referência da licitação do Sistema</t>
  </si>
  <si>
    <t>Alimentar o sistema com dados de 2019</t>
  </si>
  <si>
    <t>Alimentar o sistema com o máximo possível de dados de 2020</t>
  </si>
  <si>
    <t>Implementar o serviço contratado de monitoramento</t>
  </si>
  <si>
    <t>Publicar a nomeação do Economista</t>
  </si>
  <si>
    <t>Contratar empresa de capacitação sobre mercado de capitais e sistema financeiro</t>
  </si>
  <si>
    <t>Recursos humanos</t>
  </si>
  <si>
    <t>Arquivo</t>
  </si>
  <si>
    <t>Compras</t>
  </si>
  <si>
    <t>Patrimônio</t>
  </si>
  <si>
    <t>TI</t>
  </si>
  <si>
    <t>Nomear o administrador</t>
  </si>
  <si>
    <t>Atendimento</t>
  </si>
  <si>
    <t>Benefícios</t>
  </si>
  <si>
    <t>Compensação previdenciária</t>
  </si>
  <si>
    <t>Implantação do sistema de senhas.
Já há um processo de compra do sistema.</t>
  </si>
  <si>
    <t>Compra de um modem para permitir a continuação do recadastramento (Compra está com o Daniel).
Previsão de recadastramento de 100% dos ativos até 31/12/2020.</t>
  </si>
  <si>
    <t>Calendário da Sueli.</t>
  </si>
  <si>
    <t>18/2/20 - ação reprogramada para 2020. Novo prazo 31/12/2020, para os benefícios de 2018 homologados pelo Tribunal de Contas.</t>
  </si>
  <si>
    <t>18/2/20 - Ação reprogramada para 2020. 31/07/2020.
26/11/2019 - Com o término do pagamento de benefícios temporários, haverá mais tempo para que os novos servidores aprendam esta outras tarefas novas.
31/05/2019 - Em andamento.
27/09/2019 - Em andamento.</t>
  </si>
  <si>
    <t>31/12/2019 - Na próxima reunião com a Diretoria Executiva, o Francisco levará este assunto para decisão. Com isso, esta ação está reprogramada para prosseguimento em 2020.</t>
  </si>
  <si>
    <t>28/01/2020 - Devido ao volume de atividades, não foi possível minutar o termo de referência em 2019. Entretanto, esta atividade seguirá sendo desenvolvida em 2020.
26/11/2019 - O Francisco considera que o evento em que participou em Serra Negra, em 2019, trouxe-lhe ferramentas para auxiliar no planejamento da implantação do SICSP no IPRESB, sendo que acredita que em 2019 ainda conseguirá planejar essa implantação para 2020.</t>
  </si>
  <si>
    <t>Contratar assessoria de monitoramentos periódicos dos prestadores de serviço, conforme § 1º, do Art. 18, da Resolução 3922/2010</t>
  </si>
  <si>
    <t>,</t>
  </si>
  <si>
    <t>PLANEJAMENTO ESTRATÉGICO</t>
  </si>
  <si>
    <t>PROJETO</t>
  </si>
  <si>
    <t>AÇÂO</t>
  </si>
  <si>
    <t>RESPONSAVEL</t>
  </si>
  <si>
    <t>META</t>
  </si>
  <si>
    <t>PRAZO DE INICIO</t>
  </si>
  <si>
    <t>PRAZO DE TERMINO</t>
  </si>
  <si>
    <t>LOCALIZADOR/OBSERVAÇOES</t>
  </si>
  <si>
    <t>Melhoria na usabilidade do aplicativo “Meu RPPS”</t>
  </si>
  <si>
    <t>NUTI / DHONY VALE</t>
  </si>
  <si>
    <t>Nova versão do MEU RPPS disponibilizada, contemplando novas funcionalidades de interação com o usuário até dez/2023</t>
  </si>
  <si>
    <t>Abrangência Municipal</t>
  </si>
  <si>
    <t>100% dos setores de atendimento implementados até dez/2024</t>
  </si>
  <si>
    <t>Projeto “Tamo Junto por Nossa Gente”</t>
  </si>
  <si>
    <t>Em construção</t>
  </si>
  <si>
    <t>Integração do módulo de avaliação em 100 % dos serviços até jun/2024</t>
  </si>
  <si>
    <t>Unificação de canais de atendimento e informações</t>
  </si>
  <si>
    <t>100% dos canais integrados e com suas operações sendo realizadas pelo Portal de Atendimento até dez/2024</t>
  </si>
  <si>
    <t>Criação de parcerias com os demais Órgãos da Prefeitura de Belém para realização de projetos e atividades voltadas à Mulher, ao Meio Ambiente e à Saúde do Trabalhador.</t>
  </si>
  <si>
    <t>PRESIDÊNCIA</t>
  </si>
  <si>
    <t>Projeto “Educação Previdenciária na Prefeitura de Belém”</t>
  </si>
  <si>
    <t>Gisele / Grupo de Trabalho Criado</t>
  </si>
  <si>
    <t>Alcançar 100% das Secretarias e Autarquias da PMB até dez/2023</t>
  </si>
  <si>
    <t>Gisele / SPS</t>
  </si>
  <si>
    <t>Instituição do Subprojeto “Cidadania e Qualidade de Vida na Aposentadoria”</t>
  </si>
  <si>
    <t>Alcançar 200 segurados inativos até dez/2024</t>
  </si>
  <si>
    <t>Instituição do Subprojeto “Sala de Espera”</t>
  </si>
  <si>
    <t>Alcançar 4.480 segurados inativos por ano até dez/2025</t>
  </si>
  <si>
    <t>NUSP / MÁRVYN VALENTE &amp; MOSAICO ASSESSORIA</t>
  </si>
  <si>
    <t>Mapear as atividades das áreas de atuação definidas no manual do Pró-Gestão/RPPS de 0 para 8 até dezembro de 2025</t>
  </si>
  <si>
    <t>Manualizar as atividades das áreas de atuação definidas no manual do Pró-Gestão/RPPS de 0 para 8 até dezembro de 2025</t>
  </si>
  <si>
    <t>Aumentar a arrecadação do Fundo Financeiro</t>
  </si>
  <si>
    <t>Presidência e Conselho Previdenciário</t>
  </si>
  <si>
    <t>Aumento da alíquota patronal de 14% para 17% até dez/2023</t>
  </si>
  <si>
    <t>Definição dos fluxos e competências atinentes a PROJUR</t>
  </si>
  <si>
    <t>VALÉRIA FIDELLIS (PROJUR)</t>
  </si>
  <si>
    <t>Mapeamento e manualização interna do fluxo e procedimento dos processos de benefícios e de contratação</t>
  </si>
  <si>
    <t>Aumentar o Fluxo de Entrada da Compensação Previdenciária</t>
  </si>
  <si>
    <t>MÁRVYN VALENTE / COMISSÃO COMPREV</t>
  </si>
  <si>
    <t>Analisar 100% dos processos de compensação previdenciária que estão na situação “em exigência” e “novos requerimentos” recebidos até junho/2022</t>
  </si>
  <si>
    <t>Contratação de empresa especializada em Compensação Previdenciária para prestação de serviços de assessoria para digitalização, registro e organização dos benefícios concedidos até dezembro de 2020.</t>
  </si>
  <si>
    <t>Observância às diretrizes da política de investimentos</t>
  </si>
  <si>
    <t>FERNANDO DOURADO (CFC) e ASSESSORIA DE INVESTIMENTOS</t>
  </si>
  <si>
    <t>Instituir nas Coordenadorias o programa de gestão de resultados</t>
  </si>
  <si>
    <t>CGP / Lígia</t>
  </si>
  <si>
    <t>Implementação do Plano Contínuo de Combate a Fraudes</t>
  </si>
  <si>
    <t>USCI / ANDREI MATOS</t>
  </si>
  <si>
    <t>Aplicação de dois projetos pilotos para a implementação do Plano Contínuo de Combate a Fraudes na concessão de benefícios até dez/23</t>
  </si>
  <si>
    <t>Fernando Dourado (CFC)</t>
  </si>
  <si>
    <t>Aumentar a meta de arrecadação para R$125.000.000,00 anual até dez/2025</t>
  </si>
  <si>
    <t>Aumento do número de processos analisados de aposentadorias voluntárias</t>
  </si>
  <si>
    <t>CAPE (ALEXANDRE) &amp; PROJUR (VALÉRIA FIDÉLIS)</t>
  </si>
  <si>
    <t>Aumentar de 30 para 60 processos de aposentadoria analisados.</t>
  </si>
  <si>
    <t>Reduzir o tempo de tramitação das pensões por morte</t>
  </si>
  <si>
    <t>CAPE (ALEXANDRE) / PROJUR (VALÉRIA FIDÉLIS)</t>
  </si>
  <si>
    <t>Reduzir o tempo de tramitação do processo de pensão por morte de 120 dias para 70 dias</t>
  </si>
  <si>
    <t>Reduzir o Tempo Médio de Espera da Perícia Médica Agendada</t>
  </si>
  <si>
    <t>CMP / RENATA ATHAYDE</t>
  </si>
  <si>
    <t>Reduzir o Tempo Médio de Espera da Perícia Médica Agendada de 60 para 30 até dez/2025</t>
  </si>
  <si>
    <t>Implementação de procedimentos de segurança da informação</t>
  </si>
  <si>
    <t>PRESIDÊNCIA (EDNA) / NUTI (DHONY)/ CGP (LÍGIA) / CMP (ARNOLD)</t>
  </si>
  <si>
    <t>Implementar a Política de Segurança da Informação em 100% até dezembro de 2023</t>
  </si>
  <si>
    <t>CPG / Lígia</t>
  </si>
  <si>
    <t>Realizar Concurso Público Para Preenchimento De 64 Vagas Disponíveis Para Ocupação Até Dez/2025</t>
  </si>
  <si>
    <t>Dhony (NUTI) e Arnold (CMP)</t>
  </si>
  <si>
    <t>100% do parque tecnológico modernizado até dez/2025</t>
  </si>
  <si>
    <t>Contratação de produtos e serviços de Tecnologia da Informação</t>
  </si>
  <si>
    <t>100% dos serviços comuns contratados até dez/2025</t>
  </si>
  <si>
    <t>Integrar sistemas da PMB e TCM com o SISPREV</t>
  </si>
  <si>
    <t>Dhony (NUTI)</t>
  </si>
  <si>
    <t>100% dos sistemas integrados até dez/2025</t>
  </si>
  <si>
    <t>CMP / Arnold</t>
  </si>
  <si>
    <t>OBJETIVO ESTRATEGICO 1 = PROMOVER A MELHORIA DA QUALIDADE DOS SERVIÇOS PREVIDENCIARIOS</t>
  </si>
  <si>
    <t>OBJETIVO ESTRATEGICO 2=  FORTALECER A IMAGEM INSTITUCIONAL</t>
  </si>
  <si>
    <t>OBJETIVO ESTRATEGICO 3=  PROMOVER A QUALIDADE DE VIDA NA APOSENTADORIA</t>
  </si>
  <si>
    <t>OBJETIVO ESTRATEGICO 4= APRIMORAR A LOGISTICA DE FLUXOS ADMINISTRATIVOS DE FORMA EFICIENTE E EFETIVA</t>
  </si>
  <si>
    <t>OBJETIVO ESTRATEGICO 5= DIMINUIR O APORTE FINANCEIRO DO TESOURO MUNICIPAL DO PLANO FINANCEIRO</t>
  </si>
  <si>
    <t>OBJETIVO ESTRATEGICO 6= REALIZAR O ACOMPANHMENTO E ATUAÇAO ADMINISTRATIVA NOS PROCESSOS DE BENEFICIOS E DE CONTRATAÇAO</t>
  </si>
  <si>
    <t>OBJETIVO ESTRATEGICO 7= OTIMIZAR A COMPENSASAO PREVIDENCIARIA</t>
  </si>
  <si>
    <t>OBJETIVO ESTRATEGICO 8= GERIR A CARTEIRA DE INVESTIMENTOS, AUMENTANDO A SUA RENTABILIDADE</t>
  </si>
  <si>
    <t>OBJETIVO ESTRATEGICO 9= APRIMORAR OS MECANISMOS DE GESTAO DE PESSOAS</t>
  </si>
  <si>
    <t>OBJETIVO ESTRATEGICO 10= FORTALECER OS CONTROLES INTERNOS E A PREVENÇAO À FRAUDES</t>
  </si>
  <si>
    <t>OBJETIVO ESTRATEGICO 11= AUMENTAR O PATRIMONIO LIQUIDO FINANCEIRO DO IPMB</t>
  </si>
  <si>
    <t>OBJETIVO ESTRATEGICO 12= CELERIDADE NA TOMADA DE DECISAO DOS PROCESSOS ADMINISTRATIVOS PARA A CONCESSAO DE BENEFICIOS</t>
  </si>
  <si>
    <t>OBJETIVO ESTRATEGICO 13= APRIMORAR A GESTAO DA INFORMAÇAO</t>
  </si>
  <si>
    <t>OBJETIVO ESTRATEGICO 14= FORTALECER E DESEMVOLVER O QUADRO DE PESSOAL</t>
  </si>
  <si>
    <t>OBJETIVO ESTRATEGICO 15= MODERNIZAR A INFRAESTRUTURA TECNOLOGICA DO IPMB</t>
  </si>
  <si>
    <t>OBJETIVO ESTRATEGICO 16= ADEQUAR A INFRAESTRUTURA FISICA</t>
  </si>
  <si>
    <t>ÁREA ESTRATÉGICA: ADMINISTRATIVO</t>
  </si>
  <si>
    <t>ÁREA ESTRATÉGICA: ATENDIMENTO</t>
  </si>
  <si>
    <t>ÁREA ESTRATÉGICA:ADMINISTRATIVO</t>
  </si>
  <si>
    <t>ÁREA ESTRATÉGICA:ARRECADAÇÃO</t>
  </si>
  <si>
    <t>ÁREA ESTRATÉGICA:JURICICA</t>
  </si>
  <si>
    <t>ÁREA ESTRATÉGICA:COMPENSAÇÃO PREVIDENCIARIA</t>
  </si>
  <si>
    <t>ÁREA ESTRATÉGICA:INVESTIMENTO</t>
  </si>
  <si>
    <t>ÁREA ESTRATÉGICA:ATUARIAL</t>
  </si>
  <si>
    <t>ÁREA ESTRATÉGICA:BENEFICIOS</t>
  </si>
  <si>
    <t>ÁREA ESTRATÉGICA:TECNOLOGIA DA INFORMAÇÃO</t>
  </si>
  <si>
    <t>Implantação do plano de modernização do Parque tecnológico da BELÉMPREV</t>
  </si>
  <si>
    <t>Atendimento Humanizado, Célere e Acolhedor ao Segurado da BELÉMPREV.</t>
  </si>
  <si>
    <t>Implementação do Programa de Avaliação de Serviços pelo Segurado da BELÉMPREV.</t>
  </si>
  <si>
    <t>Promover a disseminação das informações para os segurados ativos sobre a Governança Corporativa da BELÉMPREV por meio do Subprojeto “A Previdência é Nossa”</t>
  </si>
  <si>
    <t>Mapeamento das Atividades das Áreas de Atuação da BELÉMPREV</t>
  </si>
  <si>
    <t>Manualizar as Atividades das Áreas de Atuação da BELÉMPREV</t>
  </si>
  <si>
    <t>Garantir o cumprimento das diretrizes previstas na Política de Investimentos da BELÉMPREV</t>
  </si>
  <si>
    <t>Criar indicadores de resultado para as 6 Coordenadorias da BELÉMPREV até dez/2024</t>
  </si>
  <si>
    <t>Capacitar os servidores da BELÉMPREV em conhecimentos básicos sobre o RPPS até dez/2025</t>
  </si>
  <si>
    <t>Capacitar os 6 servidores do COMINVEST da BELÉMPREV em conhecimentos na área de investimentos até dez/2023</t>
  </si>
  <si>
    <t>Capacitar 60% do quadro de servidores da BELÉMPREV em atendimento humanizado até dez/2025</t>
  </si>
  <si>
    <t>Aumentar o patrimônio líquido financeiro da BELÉMPREV para R$ 1 bilhão de reais</t>
  </si>
  <si>
    <t>Recompor o quadro de servidores da BELÉMPREV</t>
  </si>
  <si>
    <t>Reforma e ampliação da rede de infraestrutura física operacional da BELÉMPREV</t>
  </si>
  <si>
    <t>Reformar em 100% da estrutura predial da BELÉMPREV até dez/2023</t>
  </si>
  <si>
    <t>BELÉMPREV</t>
  </si>
  <si>
    <t>Implantar o plano de arrecadação líquido-financeiro da BELÉMPREV com a meta de 1 bilhão de Reais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</si>
</sst>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45619F"/>
      </bottom>
      <diagonal/>
    </border>
    <border>
      <left/>
      <right/>
      <top style="medium">
        <color rgb="FF45619F"/>
      </top>
      <bottom style="medium">
        <color rgb="FF45619F"/>
      </bottom>
      <diagonal/>
    </border>
    <border>
      <left/>
      <right style="medium">
        <color rgb="FF45619F"/>
      </right>
      <top style="medium">
        <color rgb="FF45619F"/>
      </top>
      <bottom style="medium">
        <color rgb="FF45619F"/>
      </bottom>
      <diagonal/>
    </border>
    <border>
      <left/>
      <right/>
      <top style="medium">
        <color rgb="FF45619F"/>
      </top>
      <bottom/>
      <diagonal/>
    </border>
    <border>
      <left style="medium">
        <color rgb="FF45619F"/>
      </left>
      <right/>
      <top/>
      <bottom/>
      <diagonal/>
    </border>
    <border>
      <left/>
      <right/>
      <top style="thin">
        <color rgb="FFDDEBF7"/>
      </top>
      <bottom style="thin">
        <color rgb="FFDDEBF7"/>
      </bottom>
      <diagonal/>
    </border>
    <border>
      <left style="thin">
        <color rgb="FFDDEBF7"/>
      </left>
      <right style="thin">
        <color rgb="FFDDEBF7"/>
      </right>
      <top style="thin">
        <color rgb="FFDDEBF7"/>
      </top>
      <bottom style="thin">
        <color rgb="FFDDEBF7"/>
      </bottom>
      <diagonal/>
    </border>
    <border>
      <left style="thin">
        <color rgb="FFDDEBF7"/>
      </left>
      <right/>
      <top/>
      <bottom/>
      <diagonal/>
    </border>
    <border>
      <left style="thin">
        <color rgb="FFDDEBF7"/>
      </left>
      <right/>
      <top style="thin">
        <color rgb="FFDDEBF7"/>
      </top>
      <bottom style="thin">
        <color theme="0"/>
      </bottom>
      <diagonal/>
    </border>
    <border>
      <left style="thin">
        <color rgb="FFDDEBF7"/>
      </left>
      <right style="thin">
        <color rgb="FFDDEBF7"/>
      </right>
      <top style="thin">
        <color theme="0"/>
      </top>
      <bottom/>
      <diagonal/>
    </border>
    <border>
      <left/>
      <right/>
      <top style="thin">
        <color rgb="FFDDEBF7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rgb="FF45619F"/>
      </right>
      <top/>
      <bottom style="medium">
        <color rgb="FF45619F"/>
      </bottom>
      <diagonal/>
    </border>
    <border>
      <left style="thin">
        <color rgb="FF45619F"/>
      </left>
      <right style="thin">
        <color rgb="FF45619F"/>
      </right>
      <top style="medium">
        <color rgb="FF45619F"/>
      </top>
      <bottom style="thin">
        <color rgb="FF45619F"/>
      </bottom>
      <diagonal/>
    </border>
    <border>
      <left style="thin">
        <color rgb="FF45619F"/>
      </left>
      <right style="medium">
        <color rgb="FF45619F"/>
      </right>
      <top style="medium">
        <color rgb="FF45619F"/>
      </top>
      <bottom style="thin">
        <color rgb="FF45619F"/>
      </bottom>
      <diagonal/>
    </border>
    <border>
      <left/>
      <right/>
      <top style="thin">
        <color rgb="FF45619F"/>
      </top>
      <bottom style="thin">
        <color rgb="FF45619F"/>
      </bottom>
      <diagonal/>
    </border>
    <border>
      <left style="medium">
        <color rgb="FF45619F"/>
      </left>
      <right/>
      <top style="thin">
        <color rgb="FF45619F"/>
      </top>
      <bottom/>
      <diagonal/>
    </border>
    <border>
      <left/>
      <right style="thin">
        <color rgb="FF45619F"/>
      </right>
      <top style="thin">
        <color rgb="FF45619F"/>
      </top>
      <bottom style="thin">
        <color rgb="FF45619F"/>
      </bottom>
      <diagonal/>
    </border>
    <border>
      <left style="thin">
        <color rgb="FF45619F"/>
      </left>
      <right style="thin">
        <color rgb="FF45619F"/>
      </right>
      <top style="thin">
        <color rgb="FF45619F"/>
      </top>
      <bottom style="thin">
        <color rgb="FF45619F"/>
      </bottom>
      <diagonal/>
    </border>
    <border>
      <left style="thin">
        <color rgb="FF45619F"/>
      </left>
      <right style="medium">
        <color rgb="FF45619F"/>
      </right>
      <top style="thin">
        <color rgb="FF45619F"/>
      </top>
      <bottom style="thin">
        <color rgb="FF45619F"/>
      </bottom>
      <diagonal/>
    </border>
    <border>
      <left style="medium">
        <color rgb="FF0070C0"/>
      </left>
      <right/>
      <top style="medium">
        <color rgb="FF45619F"/>
      </top>
      <bottom style="medium">
        <color rgb="FF45619F"/>
      </bottom>
      <diagonal/>
    </border>
    <border>
      <left/>
      <right style="medium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45619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5619F"/>
      </right>
      <top style="thin">
        <color rgb="FF45619F"/>
      </top>
      <bottom/>
      <diagonal/>
    </border>
    <border>
      <left style="thin">
        <color rgb="FF45619F"/>
      </left>
      <right style="thin">
        <color rgb="FF45619F"/>
      </right>
      <top style="thin">
        <color rgb="FF45619F"/>
      </top>
      <bottom/>
      <diagonal/>
    </border>
    <border>
      <left style="thin">
        <color rgb="FF45619F"/>
      </left>
      <right style="medium">
        <color rgb="FF45619F"/>
      </right>
      <top style="thin">
        <color rgb="FF45619F"/>
      </top>
      <bottom/>
      <diagonal/>
    </border>
    <border>
      <left/>
      <right/>
      <top style="thin">
        <color rgb="FF45619F"/>
      </top>
      <bottom/>
      <diagonal/>
    </border>
    <border>
      <left/>
      <right style="medium">
        <color rgb="FF45619F"/>
      </right>
      <top style="thin">
        <color rgb="FF45619F"/>
      </top>
      <bottom/>
      <diagonal/>
    </border>
    <border>
      <left style="medium">
        <color rgb="FF45619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5619F"/>
      </left>
      <right/>
      <top/>
      <bottom style="thin">
        <color indexed="64"/>
      </bottom>
      <diagonal/>
    </border>
    <border>
      <left/>
      <right style="medium">
        <color rgb="FF45619F"/>
      </right>
      <top/>
      <bottom style="thin">
        <color indexed="64"/>
      </bottom>
      <diagonal/>
    </border>
    <border>
      <left style="medium">
        <color rgb="FF45619F"/>
      </left>
      <right/>
      <top style="medium">
        <color rgb="FF45619F"/>
      </top>
      <bottom style="thin">
        <color rgb="FF45619F"/>
      </bottom>
      <diagonal/>
    </border>
    <border>
      <left/>
      <right style="thin">
        <color rgb="FF45619F"/>
      </right>
      <top style="medium">
        <color rgb="FF45619F"/>
      </top>
      <bottom style="thin">
        <color rgb="FF45619F"/>
      </bottom>
      <diagonal/>
    </border>
    <border>
      <left style="medium">
        <color rgb="FF45619F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45619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45619F"/>
      </bottom>
      <diagonal/>
    </border>
    <border>
      <left/>
      <right style="medium">
        <color rgb="FF45619F"/>
      </right>
      <top/>
      <bottom style="thin">
        <color rgb="FF45619F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/>
      <diagonal/>
    </border>
    <border>
      <left style="thin">
        <color theme="2"/>
      </left>
      <right/>
      <top/>
      <bottom style="thin">
        <color indexed="64"/>
      </bottom>
      <diagonal/>
    </border>
    <border>
      <left style="thin">
        <color theme="2"/>
      </left>
      <right style="medium">
        <color rgb="FF45619F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medium">
        <color rgb="FF45619F"/>
      </right>
      <top style="thin">
        <color indexed="64"/>
      </top>
      <bottom/>
      <diagonal/>
    </border>
    <border>
      <left style="thin">
        <color theme="2"/>
      </left>
      <right style="medium">
        <color rgb="FF45619F"/>
      </right>
      <top/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 style="thin">
        <color rgb="FF45619F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3" borderId="4" xfId="0" applyFill="1" applyBorder="1" applyAlignment="1">
      <alignment wrapText="1"/>
    </xf>
    <xf numFmtId="0" fontId="3" fillId="0" borderId="0" xfId="0" applyFont="1" applyAlignment="1">
      <alignment horizontal="left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0" borderId="0" xfId="0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11" fillId="0" borderId="0" xfId="0" applyFont="1"/>
    <xf numFmtId="0" fontId="0" fillId="3" borderId="24" xfId="0" applyFill="1" applyBorder="1" applyAlignment="1">
      <alignment wrapText="1"/>
    </xf>
    <xf numFmtId="0" fontId="3" fillId="0" borderId="23" xfId="0" applyFont="1" applyBorder="1" applyAlignment="1">
      <alignment horizontal="right"/>
    </xf>
    <xf numFmtId="0" fontId="0" fillId="3" borderId="25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9" fillId="0" borderId="21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9" fontId="13" fillId="2" borderId="7" xfId="1" applyFont="1" applyFill="1" applyBorder="1" applyAlignment="1">
      <alignment horizontal="center" vertical="center" wrapText="1"/>
    </xf>
    <xf numFmtId="9" fontId="13" fillId="4" borderId="7" xfId="1" applyFont="1" applyFill="1" applyBorder="1" applyAlignment="1">
      <alignment horizontal="center" vertical="center" wrapText="1"/>
    </xf>
    <xf numFmtId="9" fontId="14" fillId="5" borderId="9" xfId="1" applyFont="1" applyFill="1" applyBorder="1" applyAlignment="1">
      <alignment horizontal="center" vertical="center" wrapText="1"/>
    </xf>
    <xf numFmtId="9" fontId="13" fillId="6" borderId="10" xfId="1" applyFont="1" applyFill="1" applyBorder="1" applyAlignment="1">
      <alignment horizontal="center" vertical="center" wrapText="1"/>
    </xf>
    <xf numFmtId="9" fontId="13" fillId="7" borderId="12" xfId="1" applyFont="1" applyFill="1" applyBorder="1" applyAlignment="1">
      <alignment horizontal="center" vertical="center" wrapText="1"/>
    </xf>
    <xf numFmtId="9" fontId="15" fillId="8" borderId="12" xfId="1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14" fontId="9" fillId="0" borderId="27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4" fontId="9" fillId="0" borderId="28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4" fontId="9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/>
    </xf>
    <xf numFmtId="14" fontId="12" fillId="10" borderId="5" xfId="0" applyNumberFormat="1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 vertical="center"/>
    </xf>
    <xf numFmtId="0" fontId="8" fillId="10" borderId="5" xfId="0" applyFont="1" applyFill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wrapText="1"/>
    </xf>
    <xf numFmtId="14" fontId="10" fillId="0" borderId="2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4" fontId="10" fillId="0" borderId="28" xfId="0" applyNumberFormat="1" applyFont="1" applyBorder="1" applyAlignment="1">
      <alignment horizontal="center" vertical="center" wrapText="1"/>
    </xf>
    <xf numFmtId="14" fontId="10" fillId="0" borderId="26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20" fillId="11" borderId="26" xfId="0" applyFont="1" applyFill="1" applyBorder="1" applyAlignment="1">
      <alignment horizontal="center" vertical="center" wrapText="1"/>
    </xf>
    <xf numFmtId="14" fontId="10" fillId="0" borderId="26" xfId="0" applyNumberFormat="1" applyFont="1" applyFill="1" applyBorder="1" applyAlignment="1">
      <alignment horizontal="center" vertical="center" wrapText="1"/>
    </xf>
    <xf numFmtId="14" fontId="7" fillId="0" borderId="26" xfId="0" applyNumberFormat="1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6" fillId="9" borderId="37" xfId="0" applyNumberFormat="1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/>
    </xf>
    <xf numFmtId="14" fontId="6" fillId="9" borderId="43" xfId="0" applyNumberFormat="1" applyFont="1" applyFill="1" applyBorder="1" applyAlignment="1">
      <alignment horizontal="center" vertical="center" wrapText="1"/>
    </xf>
    <xf numFmtId="0" fontId="6" fillId="9" borderId="43" xfId="0" applyFont="1" applyFill="1" applyBorder="1" applyAlignment="1">
      <alignment horizontal="center" vertical="center" wrapText="1"/>
    </xf>
    <xf numFmtId="14" fontId="6" fillId="9" borderId="46" xfId="0" applyNumberFormat="1" applyFont="1" applyFill="1" applyBorder="1" applyAlignment="1">
      <alignment horizontal="center" vertical="center" wrapText="1"/>
    </xf>
    <xf numFmtId="0" fontId="6" fillId="9" borderId="50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 wrapText="1"/>
    </xf>
    <xf numFmtId="0" fontId="6" fillId="9" borderId="52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>
      <alignment horizontal="center" vertical="center" textRotation="90" wrapText="1"/>
    </xf>
    <xf numFmtId="0" fontId="22" fillId="12" borderId="35" xfId="0" applyFont="1" applyFill="1" applyBorder="1" applyAlignment="1">
      <alignment horizontal="center" vertical="center" wrapText="1"/>
    </xf>
    <xf numFmtId="0" fontId="22" fillId="12" borderId="37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8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51" xfId="0" applyFont="1" applyFill="1" applyBorder="1" applyAlignment="1">
      <alignment horizontal="center" vertical="center"/>
    </xf>
    <xf numFmtId="0" fontId="6" fillId="9" borderId="5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14" fontId="21" fillId="12" borderId="26" xfId="0" applyNumberFormat="1" applyFont="1" applyFill="1" applyBorder="1" applyAlignment="1">
      <alignment horizontal="center" vertical="center" textRotation="90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45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9" borderId="5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6" fillId="9" borderId="55" xfId="0" applyFont="1" applyFill="1" applyBorder="1" applyAlignment="1">
      <alignment horizontal="center" vertical="center"/>
    </xf>
    <xf numFmtId="0" fontId="6" fillId="9" borderId="44" xfId="0" applyFont="1" applyFill="1" applyBorder="1" applyAlignment="1">
      <alignment horizontal="center" vertical="center"/>
    </xf>
    <xf numFmtId="0" fontId="6" fillId="9" borderId="53" xfId="0" applyFont="1" applyFill="1" applyBorder="1" applyAlignment="1">
      <alignment horizontal="center" vertical="center"/>
    </xf>
    <xf numFmtId="14" fontId="21" fillId="12" borderId="35" xfId="0" applyNumberFormat="1" applyFont="1" applyFill="1" applyBorder="1" applyAlignment="1">
      <alignment horizontal="center" vertical="center" wrapText="1"/>
    </xf>
    <xf numFmtId="14" fontId="21" fillId="12" borderId="37" xfId="0" applyNumberFormat="1" applyFont="1" applyFill="1" applyBorder="1" applyAlignment="1">
      <alignment horizontal="center" vertical="center" wrapText="1"/>
    </xf>
    <xf numFmtId="14" fontId="21" fillId="12" borderId="26" xfId="0" applyNumberFormat="1" applyFont="1" applyFill="1" applyBorder="1" applyAlignment="1">
      <alignment horizontal="center" vertical="center" wrapText="1"/>
    </xf>
    <xf numFmtId="14" fontId="14" fillId="12" borderId="35" xfId="0" applyNumberFormat="1" applyFont="1" applyFill="1" applyBorder="1" applyAlignment="1">
      <alignment horizontal="center" vertical="center" wrapText="1"/>
    </xf>
    <xf numFmtId="14" fontId="14" fillId="12" borderId="37" xfId="0" applyNumberFormat="1" applyFont="1" applyFill="1" applyBorder="1" applyAlignment="1">
      <alignment horizontal="center" vertical="center" wrapText="1"/>
    </xf>
    <xf numFmtId="14" fontId="14" fillId="12" borderId="26" xfId="0" applyNumberFormat="1" applyFont="1" applyFill="1" applyBorder="1" applyAlignment="1">
      <alignment horizontal="center" vertical="center" textRotation="90" wrapText="1"/>
    </xf>
    <xf numFmtId="14" fontId="6" fillId="9" borderId="35" xfId="0" applyNumberFormat="1" applyFont="1" applyFill="1" applyBorder="1" applyAlignment="1">
      <alignment horizontal="center" vertical="center" wrapText="1"/>
    </xf>
    <xf numFmtId="14" fontId="6" fillId="9" borderId="36" xfId="0" applyNumberFormat="1" applyFont="1" applyFill="1" applyBorder="1" applyAlignment="1">
      <alignment horizontal="center" vertical="center" wrapText="1"/>
    </xf>
    <xf numFmtId="14" fontId="6" fillId="9" borderId="42" xfId="0" applyNumberFormat="1" applyFont="1" applyFill="1" applyBorder="1" applyAlignment="1">
      <alignment horizontal="center" vertical="center" wrapText="1"/>
    </xf>
    <xf numFmtId="14" fontId="6" fillId="9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48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389668000846886"/>
          <c:y val="4.7562338973701219E-2"/>
          <c:w val="0.2119590941017136"/>
          <c:h val="0.9272815379250197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B8-4457-B27B-949984899534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B8-4457-B27B-949984899534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B8-4457-B27B-949984899534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B8-4457-B27B-949984899534}"/>
              </c:ext>
            </c:extLst>
          </c:dPt>
          <c:dPt>
            <c:idx val="4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B8-4457-B27B-949984899534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B8-4457-B27B-94998489953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5.196598546174914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EB8-4457-B27B-9499848995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15900594293352E-5"/>
                  <c:y val="-2.59436000984105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EB8-4457-B27B-9499848995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5.1364145654884145E-3"/>
                  <c:y val="-2.04600916282296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EB8-4457-B27B-9499848995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5160746608958799E-3"/>
                  <c:y val="-7.19072673775549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EB8-4457-B27B-9499848995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'Plano de Ação Anual'!$B$4:$B$9</c:f>
              <c:strCache>
                <c:ptCount val="6"/>
                <c:pt idx="0">
                  <c:v>Concluídas</c:v>
                </c:pt>
                <c:pt idx="1">
                  <c:v>Atrasadas</c:v>
                </c:pt>
                <c:pt idx="2">
                  <c:v>Reprogramadas</c:v>
                </c:pt>
                <c:pt idx="3">
                  <c:v>Em Andamento</c:v>
                </c:pt>
                <c:pt idx="4">
                  <c:v>Em Risco</c:v>
                </c:pt>
                <c:pt idx="5">
                  <c:v>Anuladas</c:v>
                </c:pt>
              </c:strCache>
            </c:strRef>
          </c:cat>
          <c:val>
            <c:numRef>
              <c:f>'Plano de Ação Anual'!$D$4:$D$9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EB8-4457-B27B-9499848995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3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561974</xdr:colOff>
      <xdr:row>1</xdr:row>
      <xdr:rowOff>314325</xdr:rowOff>
    </xdr:from>
    <xdr:to>
      <xdr:col>9</xdr:col>
      <xdr:colOff>4438649</xdr:colOff>
      <xdr:row>10</xdr:row>
      <xdr:rowOff>130665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2111375</xdr:colOff>
      <xdr:row>1</xdr:row>
      <xdr:rowOff>1</xdr:rowOff>
    </xdr:from>
    <xdr:to>
      <xdr:col>9</xdr:col>
      <xdr:colOff>4429126</xdr:colOff>
      <xdr:row>3</xdr:row>
      <xdr:rowOff>63500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9750" y="79376"/>
          <a:ext cx="2317751" cy="57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showRowColHeaders="0" tabSelected="1" zoomScale="60" zoomScaleNormal="60" workbookViewId="0">
      <pane ySplit="13" topLeftCell="A15" activePane="bottomLeft" state="frozen"/>
      <selection activeCell="A3" sqref="A3"/>
      <selection pane="bottomLeft" activeCell="P60" sqref="P60"/>
    </sheetView>
  </sheetViews>
  <sheetFormatPr defaultColWidth="9.140625" defaultRowHeight="15" x14ac:dyDescent="0.25"/>
  <cols>
    <col min="1" max="1" width="1.5703125" style="1" customWidth="1"/>
    <col min="2" max="5" width="25.7109375" customWidth="1"/>
    <col min="6" max="6" width="30.7109375" customWidth="1"/>
    <col min="7" max="8" width="16.7109375" customWidth="1"/>
    <col min="9" max="9" width="17.28515625" customWidth="1"/>
    <col min="10" max="10" width="66.7109375" customWidth="1"/>
    <col min="11" max="11" width="1" customWidth="1"/>
    <col min="17" max="17" width="12" bestFit="1" customWidth="1"/>
  </cols>
  <sheetData>
    <row r="1" spans="1:15" ht="6.75" customHeight="1" thickBot="1" x14ac:dyDescent="0.35">
      <c r="B1" s="87"/>
      <c r="C1" s="88"/>
      <c r="D1" s="88"/>
      <c r="E1" s="88"/>
      <c r="F1" s="88"/>
      <c r="G1" s="88"/>
      <c r="H1" s="88"/>
      <c r="I1" s="88"/>
      <c r="J1" s="88"/>
    </row>
    <row r="2" spans="1:15" ht="25.5" customHeight="1" thickBot="1" x14ac:dyDescent="0.3">
      <c r="B2" s="89" t="s">
        <v>47</v>
      </c>
      <c r="C2" s="90"/>
      <c r="D2" s="90"/>
      <c r="E2" s="90"/>
      <c r="F2" s="90"/>
      <c r="G2" s="90"/>
      <c r="H2" s="90"/>
      <c r="I2" s="90"/>
      <c r="J2" s="91"/>
      <c r="K2" s="2"/>
    </row>
    <row r="3" spans="1:15" x14ac:dyDescent="0.25">
      <c r="A3" s="17"/>
      <c r="B3" s="5"/>
      <c r="C3" s="5"/>
      <c r="D3" s="5"/>
      <c r="E3" s="5"/>
      <c r="F3" s="3"/>
      <c r="G3" s="3"/>
      <c r="H3" s="3"/>
      <c r="I3" s="3"/>
      <c r="J3" s="18"/>
      <c r="K3" s="4" t="s">
        <v>0</v>
      </c>
    </row>
    <row r="4" spans="1:15" ht="18.75" x14ac:dyDescent="0.25">
      <c r="A4" s="17"/>
      <c r="B4" s="21" t="s">
        <v>1</v>
      </c>
      <c r="C4" s="27">
        <f t="shared" ref="C4:C9" si="0">D4/SUM($D$4:$D$9)</f>
        <v>0</v>
      </c>
      <c r="D4" s="33">
        <f>COUNTIF(I15:I1048576,"Concluída")</f>
        <v>0</v>
      </c>
      <c r="E4" s="5"/>
      <c r="F4" s="5"/>
      <c r="G4" s="5"/>
      <c r="H4" s="5"/>
      <c r="I4" s="5"/>
      <c r="J4" s="19"/>
      <c r="K4" s="4" t="s">
        <v>2</v>
      </c>
    </row>
    <row r="5" spans="1:15" ht="18" x14ac:dyDescent="0.3">
      <c r="A5" s="17"/>
      <c r="B5" s="21" t="s">
        <v>3</v>
      </c>
      <c r="C5" s="28">
        <f t="shared" si="0"/>
        <v>0</v>
      </c>
      <c r="D5" s="34">
        <f>COUNTIF(I15:I1048576,"Atrasada")</f>
        <v>0</v>
      </c>
      <c r="E5" s="5"/>
      <c r="F5" s="5"/>
      <c r="G5" s="5"/>
      <c r="H5" s="5"/>
      <c r="I5" s="5"/>
      <c r="J5" s="19"/>
      <c r="K5" s="4" t="s">
        <v>4</v>
      </c>
    </row>
    <row r="6" spans="1:15" ht="15" customHeight="1" x14ac:dyDescent="0.3">
      <c r="A6" s="17"/>
      <c r="B6" s="22" t="s">
        <v>5</v>
      </c>
      <c r="C6" s="29">
        <f t="shared" si="0"/>
        <v>1</v>
      </c>
      <c r="D6" s="33">
        <f>COUNTIF(I15:I1048576,"Reprogramada")</f>
        <v>32</v>
      </c>
      <c r="E6" s="5"/>
      <c r="F6" s="5"/>
      <c r="G6" s="5"/>
      <c r="H6" s="5"/>
      <c r="I6" s="5"/>
      <c r="J6" s="19"/>
      <c r="K6" s="6" t="s">
        <v>6</v>
      </c>
      <c r="O6" t="s">
        <v>46</v>
      </c>
    </row>
    <row r="7" spans="1:15" ht="15" customHeight="1" x14ac:dyDescent="0.3">
      <c r="A7" s="17"/>
      <c r="B7" s="21" t="s">
        <v>6</v>
      </c>
      <c r="C7" s="30">
        <f t="shared" si="0"/>
        <v>0</v>
      </c>
      <c r="D7" s="33">
        <f>COUNTIF(I15:I1048576,"Em Andamento")</f>
        <v>0</v>
      </c>
      <c r="E7" s="5"/>
      <c r="F7" s="5"/>
      <c r="G7" s="5"/>
      <c r="H7" s="5"/>
      <c r="I7" s="5"/>
      <c r="J7" s="19"/>
      <c r="K7" s="4" t="s">
        <v>7</v>
      </c>
    </row>
    <row r="8" spans="1:15" ht="15" customHeight="1" x14ac:dyDescent="0.3">
      <c r="A8" s="17"/>
      <c r="B8" s="23" t="s">
        <v>7</v>
      </c>
      <c r="C8" s="31">
        <f t="shared" si="0"/>
        <v>0</v>
      </c>
      <c r="D8" s="34">
        <f>COUNTIF(I15:I1048576,"Em Risco")</f>
        <v>0</v>
      </c>
      <c r="E8" s="5"/>
      <c r="F8" s="5"/>
      <c r="G8" s="5"/>
      <c r="H8" s="5"/>
      <c r="I8" s="5"/>
      <c r="J8" s="19"/>
      <c r="K8" s="4" t="s">
        <v>8</v>
      </c>
    </row>
    <row r="9" spans="1:15" ht="15" customHeight="1" x14ac:dyDescent="0.3">
      <c r="A9" s="17"/>
      <c r="B9" s="23" t="s">
        <v>9</v>
      </c>
      <c r="C9" s="32">
        <f t="shared" si="0"/>
        <v>0</v>
      </c>
      <c r="D9" s="35">
        <f>COUNTIF(I15:I1048576,"Anulada")</f>
        <v>0</v>
      </c>
      <c r="E9" s="5"/>
      <c r="F9" s="5"/>
      <c r="G9" s="5"/>
      <c r="H9" s="5"/>
      <c r="I9" s="5"/>
      <c r="J9" s="19"/>
    </row>
    <row r="10" spans="1:15" ht="18" x14ac:dyDescent="0.3">
      <c r="A10" s="17"/>
      <c r="B10" s="24" t="s">
        <v>10</v>
      </c>
      <c r="C10" s="7"/>
      <c r="D10" s="34">
        <f>SUM(D4:D9)</f>
        <v>32</v>
      </c>
      <c r="E10" s="5"/>
      <c r="F10" s="5"/>
      <c r="G10" s="5"/>
      <c r="H10" s="5"/>
      <c r="I10" s="5"/>
      <c r="J10" s="19"/>
    </row>
    <row r="11" spans="1:15" thickBot="1" x14ac:dyDescent="0.35">
      <c r="A11" s="17"/>
      <c r="B11" s="16"/>
      <c r="C11" s="8"/>
      <c r="D11" s="8"/>
      <c r="E11" s="8"/>
      <c r="F11" s="8"/>
      <c r="G11" s="8"/>
      <c r="H11" s="8"/>
      <c r="I11" s="8"/>
      <c r="J11" s="9"/>
    </row>
    <row r="12" spans="1:15" ht="3.75" customHeight="1" thickBot="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5" ht="80.099999999999994" customHeight="1" x14ac:dyDescent="0.25">
      <c r="A13" s="1">
        <v>15</v>
      </c>
      <c r="B13" s="93" t="s">
        <v>48</v>
      </c>
      <c r="C13" s="94"/>
      <c r="D13" s="25" t="s">
        <v>49</v>
      </c>
      <c r="E13" s="25" t="s">
        <v>50</v>
      </c>
      <c r="F13" s="25" t="s">
        <v>51</v>
      </c>
      <c r="G13" s="25" t="s">
        <v>52</v>
      </c>
      <c r="H13" s="25" t="s">
        <v>53</v>
      </c>
      <c r="I13" s="25" t="s">
        <v>11</v>
      </c>
      <c r="J13" s="26" t="s">
        <v>54</v>
      </c>
    </row>
    <row r="14" spans="1:15" ht="21" customHeight="1" x14ac:dyDescent="0.25">
      <c r="B14" s="98" t="s">
        <v>119</v>
      </c>
      <c r="C14" s="99"/>
      <c r="D14" s="99"/>
      <c r="E14" s="99"/>
      <c r="F14" s="99"/>
      <c r="G14" s="99"/>
      <c r="H14" s="99"/>
      <c r="I14" s="100"/>
      <c r="J14" s="96" t="s">
        <v>136</v>
      </c>
    </row>
    <row r="15" spans="1:15" s="10" customFormat="1" ht="24.95" customHeight="1" x14ac:dyDescent="0.25">
      <c r="A15" s="1"/>
      <c r="B15" s="101"/>
      <c r="C15" s="102"/>
      <c r="D15" s="102"/>
      <c r="E15" s="102"/>
      <c r="F15" s="102"/>
      <c r="G15" s="102"/>
      <c r="H15" s="102"/>
      <c r="I15" s="103"/>
      <c r="J15" s="97"/>
    </row>
    <row r="16" spans="1:15" s="10" customFormat="1" ht="12" hidden="1" customHeight="1" x14ac:dyDescent="0.25">
      <c r="A16" s="1"/>
      <c r="B16" s="46"/>
      <c r="C16" s="11"/>
      <c r="D16" s="12"/>
      <c r="E16" s="13"/>
      <c r="F16" s="13"/>
      <c r="G16" s="13"/>
      <c r="H16" s="13"/>
      <c r="I16" s="12"/>
      <c r="J16" s="20"/>
    </row>
    <row r="17" spans="1:11" s="10" customFormat="1" ht="12" hidden="1" customHeight="1" x14ac:dyDescent="0.25">
      <c r="A17" s="1"/>
      <c r="B17" s="46"/>
      <c r="C17" s="11"/>
      <c r="D17" s="12"/>
      <c r="E17" s="13"/>
      <c r="F17" s="13"/>
      <c r="G17" s="13"/>
      <c r="H17" s="13"/>
      <c r="I17" s="12"/>
      <c r="J17" s="20"/>
    </row>
    <row r="18" spans="1:11" s="10" customFormat="1" ht="12" hidden="1" customHeight="1" x14ac:dyDescent="0.25">
      <c r="A18" s="1"/>
      <c r="B18" s="46"/>
      <c r="C18" s="11"/>
      <c r="D18" s="12"/>
      <c r="E18" s="13"/>
      <c r="F18" s="13"/>
      <c r="G18" s="13"/>
      <c r="H18" s="13"/>
      <c r="I18" s="12"/>
      <c r="J18" s="20"/>
    </row>
    <row r="19" spans="1:11" s="10" customFormat="1" ht="12" hidden="1" customHeight="1" x14ac:dyDescent="0.25">
      <c r="A19" s="1"/>
      <c r="B19" s="46"/>
      <c r="C19" s="11"/>
      <c r="D19" s="12"/>
      <c r="E19" s="13"/>
      <c r="F19" s="13"/>
      <c r="G19" s="13"/>
      <c r="H19" s="13"/>
      <c r="I19" s="12"/>
      <c r="J19" s="20"/>
    </row>
    <row r="20" spans="1:11" s="10" customFormat="1" ht="12" hidden="1" customHeight="1" x14ac:dyDescent="0.25">
      <c r="A20" s="1"/>
      <c r="B20" s="46"/>
      <c r="C20" s="11"/>
      <c r="D20" s="12"/>
      <c r="E20" s="13"/>
      <c r="F20" s="13"/>
      <c r="G20" s="13"/>
      <c r="H20" s="13"/>
      <c r="I20" s="12"/>
      <c r="J20" s="20"/>
    </row>
    <row r="21" spans="1:11" s="10" customFormat="1" ht="12" hidden="1" customHeight="1" x14ac:dyDescent="0.25">
      <c r="A21" s="1"/>
      <c r="B21" s="46"/>
      <c r="C21" s="11"/>
      <c r="D21" s="12"/>
      <c r="E21" s="13"/>
      <c r="F21" s="13"/>
      <c r="G21" s="13"/>
      <c r="H21" s="13"/>
      <c r="I21" s="12"/>
      <c r="J21" s="20"/>
    </row>
    <row r="22" spans="1:11" s="10" customFormat="1" ht="12" hidden="1" customHeight="1" x14ac:dyDescent="0.25">
      <c r="A22" s="1"/>
      <c r="B22" s="46"/>
      <c r="C22" s="11"/>
      <c r="D22" s="12"/>
      <c r="E22" s="13"/>
      <c r="F22" s="13"/>
      <c r="G22" s="13"/>
      <c r="H22" s="13"/>
      <c r="I22" s="12"/>
      <c r="J22" s="20"/>
    </row>
    <row r="23" spans="1:11" s="10" customFormat="1" ht="12" hidden="1" customHeight="1" x14ac:dyDescent="0.25">
      <c r="A23" s="1"/>
      <c r="B23" s="46"/>
      <c r="C23" s="36"/>
      <c r="D23" s="37"/>
      <c r="E23" s="38"/>
      <c r="F23" s="38"/>
      <c r="G23" s="38"/>
      <c r="H23" s="37"/>
      <c r="I23" s="12"/>
      <c r="J23" s="44"/>
    </row>
    <row r="24" spans="1:11" s="10" customFormat="1" ht="120" customHeight="1" x14ac:dyDescent="0.25">
      <c r="A24" s="1"/>
      <c r="B24" s="92" t="s">
        <v>146</v>
      </c>
      <c r="C24" s="92"/>
      <c r="D24" s="39" t="s">
        <v>55</v>
      </c>
      <c r="E24" s="40" t="s">
        <v>56</v>
      </c>
      <c r="F24" s="39" t="s">
        <v>57</v>
      </c>
      <c r="G24" s="41">
        <v>44927</v>
      </c>
      <c r="H24" s="41">
        <v>46022</v>
      </c>
      <c r="I24" s="43" t="s">
        <v>4</v>
      </c>
      <c r="J24" s="45" t="s">
        <v>58</v>
      </c>
    </row>
    <row r="25" spans="1:11" s="10" customFormat="1" ht="120" customHeight="1" x14ac:dyDescent="0.25">
      <c r="A25" s="1"/>
      <c r="B25" s="92" t="s">
        <v>60</v>
      </c>
      <c r="C25" s="92"/>
      <c r="D25" s="39" t="s">
        <v>147</v>
      </c>
      <c r="E25" s="40" t="s">
        <v>61</v>
      </c>
      <c r="F25" s="39" t="s">
        <v>59</v>
      </c>
      <c r="G25" s="41">
        <v>44927</v>
      </c>
      <c r="H25" s="41">
        <v>46022</v>
      </c>
      <c r="I25" s="43" t="s">
        <v>4</v>
      </c>
      <c r="J25" s="45" t="s">
        <v>58</v>
      </c>
    </row>
    <row r="26" spans="1:11" s="10" customFormat="1" ht="120" customHeight="1" x14ac:dyDescent="0.25">
      <c r="A26" s="1"/>
      <c r="B26" s="95"/>
      <c r="C26" s="95"/>
      <c r="D26" s="39" t="s">
        <v>63</v>
      </c>
      <c r="E26" s="40" t="s">
        <v>56</v>
      </c>
      <c r="F26" s="39" t="s">
        <v>62</v>
      </c>
      <c r="G26" s="41">
        <v>44927</v>
      </c>
      <c r="H26" s="41">
        <v>46022</v>
      </c>
      <c r="I26" s="43" t="s">
        <v>4</v>
      </c>
      <c r="J26" s="45" t="s">
        <v>58</v>
      </c>
    </row>
    <row r="27" spans="1:11" s="10" customFormat="1" ht="120" customHeight="1" x14ac:dyDescent="0.25">
      <c r="A27" s="1"/>
      <c r="B27" s="92" t="s">
        <v>60</v>
      </c>
      <c r="C27" s="92"/>
      <c r="D27" s="42"/>
      <c r="E27" s="40" t="s">
        <v>56</v>
      </c>
      <c r="F27" s="39" t="s">
        <v>64</v>
      </c>
      <c r="G27" s="41">
        <v>44927</v>
      </c>
      <c r="H27" s="41">
        <v>46022</v>
      </c>
      <c r="I27" s="43" t="s">
        <v>4</v>
      </c>
      <c r="J27" s="45" t="s">
        <v>58</v>
      </c>
    </row>
    <row r="28" spans="1:11" s="10" customFormat="1" ht="15.6" customHeight="1" x14ac:dyDescent="0.25">
      <c r="A28" s="1"/>
      <c r="B28" s="101" t="s">
        <v>120</v>
      </c>
      <c r="C28" s="102"/>
      <c r="D28" s="102"/>
      <c r="E28" s="102"/>
      <c r="F28" s="102"/>
      <c r="G28" s="102"/>
      <c r="H28" s="102"/>
      <c r="I28" s="102"/>
      <c r="J28" s="66" t="s">
        <v>135</v>
      </c>
    </row>
    <row r="29" spans="1:11" s="10" customFormat="1" ht="35.1" customHeight="1" x14ac:dyDescent="0.25">
      <c r="A29" s="1"/>
      <c r="B29" s="80"/>
      <c r="C29" s="72"/>
      <c r="D29" s="72"/>
      <c r="E29" s="72"/>
      <c r="F29" s="72"/>
      <c r="G29" s="72"/>
      <c r="H29" s="72"/>
      <c r="I29" s="72"/>
      <c r="J29" s="67"/>
    </row>
    <row r="30" spans="1:11" s="10" customFormat="1" ht="159.94999999999999" customHeight="1" x14ac:dyDescent="0.25">
      <c r="A30" s="1"/>
      <c r="B30" s="76"/>
      <c r="C30" s="77"/>
      <c r="D30" s="39" t="s">
        <v>65</v>
      </c>
      <c r="E30" s="54" t="s">
        <v>66</v>
      </c>
      <c r="F30" s="53"/>
      <c r="G30" s="41">
        <v>44927</v>
      </c>
      <c r="H30" s="41">
        <v>46022</v>
      </c>
      <c r="I30" s="42" t="s">
        <v>4</v>
      </c>
      <c r="J30" s="45"/>
    </row>
    <row r="31" spans="1:11" s="10" customFormat="1" ht="24.95" customHeight="1" x14ac:dyDescent="0.25">
      <c r="A31" s="1"/>
      <c r="B31" s="81" t="s">
        <v>121</v>
      </c>
      <c r="C31" s="82"/>
      <c r="D31" s="82"/>
      <c r="E31" s="82"/>
      <c r="F31" s="82"/>
      <c r="G31" s="82"/>
      <c r="H31" s="82"/>
      <c r="I31" s="104"/>
      <c r="J31" s="82" t="s">
        <v>136</v>
      </c>
      <c r="K31" s="47"/>
    </row>
    <row r="32" spans="1:11" s="10" customFormat="1" ht="15.6" customHeight="1" x14ac:dyDescent="0.25">
      <c r="A32" s="1"/>
      <c r="B32" s="105"/>
      <c r="C32" s="106"/>
      <c r="D32" s="106"/>
      <c r="E32" s="106"/>
      <c r="F32" s="106"/>
      <c r="G32" s="106"/>
      <c r="H32" s="106"/>
      <c r="I32" s="107"/>
      <c r="J32" s="108"/>
    </row>
    <row r="33" spans="1:10" s="10" customFormat="1" ht="25.5" hidden="1" customHeight="1" x14ac:dyDescent="0.25">
      <c r="A33" s="1"/>
      <c r="B33" s="48"/>
      <c r="C33" s="50"/>
      <c r="D33" s="51"/>
      <c r="E33" s="52"/>
      <c r="F33" s="52"/>
      <c r="G33" s="38"/>
      <c r="H33" s="38"/>
      <c r="I33" s="12" t="s">
        <v>4</v>
      </c>
      <c r="J33" s="20"/>
    </row>
    <row r="34" spans="1:10" s="10" customFormat="1" ht="150" customHeight="1" x14ac:dyDescent="0.25">
      <c r="A34" s="1"/>
      <c r="B34" s="92" t="s">
        <v>67</v>
      </c>
      <c r="C34" s="92"/>
      <c r="D34" s="39" t="s">
        <v>148</v>
      </c>
      <c r="E34" s="40" t="s">
        <v>68</v>
      </c>
      <c r="F34" s="39" t="s">
        <v>69</v>
      </c>
      <c r="G34" s="41">
        <v>44927</v>
      </c>
      <c r="H34" s="41">
        <v>46022</v>
      </c>
      <c r="I34" s="49" t="s">
        <v>4</v>
      </c>
      <c r="J34" s="45" t="s">
        <v>58</v>
      </c>
    </row>
    <row r="35" spans="1:10" s="10" customFormat="1" ht="120" customHeight="1" x14ac:dyDescent="0.25">
      <c r="A35" s="1"/>
      <c r="B35" s="75"/>
      <c r="C35" s="75"/>
      <c r="D35" s="39" t="s">
        <v>71</v>
      </c>
      <c r="E35" s="40" t="s">
        <v>70</v>
      </c>
      <c r="F35" s="39" t="s">
        <v>72</v>
      </c>
      <c r="G35" s="41">
        <v>44927</v>
      </c>
      <c r="H35" s="41">
        <v>46022</v>
      </c>
      <c r="I35" s="49" t="s">
        <v>4</v>
      </c>
      <c r="J35" s="45" t="s">
        <v>58</v>
      </c>
    </row>
    <row r="36" spans="1:10" s="10" customFormat="1" ht="120" customHeight="1" x14ac:dyDescent="0.25">
      <c r="A36" s="1"/>
      <c r="B36" s="75"/>
      <c r="C36" s="75"/>
      <c r="D36" s="39" t="s">
        <v>73</v>
      </c>
      <c r="E36" s="54" t="s">
        <v>70</v>
      </c>
      <c r="F36" s="39" t="s">
        <v>74</v>
      </c>
      <c r="G36" s="41">
        <v>44927</v>
      </c>
      <c r="H36" s="41">
        <v>46022</v>
      </c>
      <c r="I36" s="49" t="s">
        <v>4</v>
      </c>
      <c r="J36" s="45" t="s">
        <v>58</v>
      </c>
    </row>
    <row r="37" spans="1:10" s="10" customFormat="1" ht="37.9" customHeight="1" x14ac:dyDescent="0.25">
      <c r="A37" s="1"/>
      <c r="B37" s="83" t="s">
        <v>122</v>
      </c>
      <c r="C37" s="84"/>
      <c r="D37" s="84"/>
      <c r="E37" s="84"/>
      <c r="F37" s="84"/>
      <c r="G37" s="84"/>
      <c r="H37" s="84"/>
      <c r="I37" s="109"/>
      <c r="J37" s="61" t="s">
        <v>137</v>
      </c>
    </row>
    <row r="38" spans="1:10" s="10" customFormat="1" ht="120" customHeight="1" x14ac:dyDescent="0.25">
      <c r="A38" s="1"/>
      <c r="B38" s="75"/>
      <c r="C38" s="75"/>
      <c r="D38" s="39" t="s">
        <v>149</v>
      </c>
      <c r="E38" s="40" t="s">
        <v>75</v>
      </c>
      <c r="F38" s="39" t="s">
        <v>76</v>
      </c>
      <c r="G38" s="41">
        <v>44927</v>
      </c>
      <c r="H38" s="41">
        <v>46022</v>
      </c>
      <c r="I38" s="42" t="s">
        <v>4</v>
      </c>
      <c r="J38" s="45" t="s">
        <v>58</v>
      </c>
    </row>
    <row r="39" spans="1:10" s="10" customFormat="1" ht="120" customHeight="1" x14ac:dyDescent="0.25">
      <c r="A39" s="1"/>
      <c r="B39" s="75"/>
      <c r="C39" s="75"/>
      <c r="D39" s="39" t="s">
        <v>150</v>
      </c>
      <c r="E39" s="40" t="s">
        <v>75</v>
      </c>
      <c r="F39" s="39" t="s">
        <v>77</v>
      </c>
      <c r="G39" s="41">
        <v>44927</v>
      </c>
      <c r="H39" s="41">
        <v>46022</v>
      </c>
      <c r="I39" s="42" t="s">
        <v>4</v>
      </c>
      <c r="J39" s="45" t="s">
        <v>58</v>
      </c>
    </row>
    <row r="40" spans="1:10" s="10" customFormat="1" ht="37.9" customHeight="1" x14ac:dyDescent="0.25">
      <c r="A40" s="1"/>
      <c r="B40" s="68" t="s">
        <v>123</v>
      </c>
      <c r="C40" s="69"/>
      <c r="D40" s="69"/>
      <c r="E40" s="69"/>
      <c r="F40" s="69"/>
      <c r="G40" s="69"/>
      <c r="H40" s="69"/>
      <c r="I40" s="69"/>
      <c r="J40" s="65" t="s">
        <v>138</v>
      </c>
    </row>
    <row r="41" spans="1:10" s="10" customFormat="1" ht="120" customHeight="1" x14ac:dyDescent="0.25">
      <c r="A41" s="1"/>
      <c r="B41" s="76"/>
      <c r="C41" s="77"/>
      <c r="D41" s="39" t="s">
        <v>78</v>
      </c>
      <c r="E41" s="40" t="s">
        <v>79</v>
      </c>
      <c r="F41" s="39" t="s">
        <v>80</v>
      </c>
      <c r="G41" s="41">
        <v>44927</v>
      </c>
      <c r="H41" s="41">
        <v>46022</v>
      </c>
      <c r="I41" s="42" t="s">
        <v>4</v>
      </c>
      <c r="J41" s="45" t="s">
        <v>58</v>
      </c>
    </row>
    <row r="42" spans="1:10" s="10" customFormat="1" ht="37.9" customHeight="1" x14ac:dyDescent="0.25">
      <c r="A42" s="1"/>
      <c r="B42" s="68" t="s">
        <v>124</v>
      </c>
      <c r="C42" s="69"/>
      <c r="D42" s="69"/>
      <c r="E42" s="69"/>
      <c r="F42" s="69"/>
      <c r="G42" s="69"/>
      <c r="H42" s="69"/>
      <c r="I42" s="69"/>
      <c r="J42" s="65" t="s">
        <v>139</v>
      </c>
    </row>
    <row r="43" spans="1:10" s="10" customFormat="1" ht="120" customHeight="1" x14ac:dyDescent="0.25">
      <c r="A43" s="1"/>
      <c r="B43" s="78"/>
      <c r="C43" s="78"/>
      <c r="D43" s="39" t="s">
        <v>81</v>
      </c>
      <c r="E43" s="40" t="s">
        <v>82</v>
      </c>
      <c r="F43" s="39" t="s">
        <v>83</v>
      </c>
      <c r="G43" s="41">
        <v>44927</v>
      </c>
      <c r="H43" s="41">
        <v>46022</v>
      </c>
      <c r="I43" s="42" t="s">
        <v>4</v>
      </c>
      <c r="J43" s="45" t="s">
        <v>58</v>
      </c>
    </row>
    <row r="44" spans="1:10" s="10" customFormat="1" ht="37.9" customHeight="1" x14ac:dyDescent="0.25">
      <c r="A44" s="1"/>
      <c r="B44" s="79" t="s">
        <v>125</v>
      </c>
      <c r="C44" s="71"/>
      <c r="D44" s="71"/>
      <c r="E44" s="71"/>
      <c r="F44" s="71"/>
      <c r="G44" s="71"/>
      <c r="H44" s="71"/>
      <c r="I44" s="71"/>
      <c r="J44" s="66" t="s">
        <v>140</v>
      </c>
    </row>
    <row r="45" spans="1:10" s="10" customFormat="1" ht="37.9" customHeight="1" x14ac:dyDescent="0.25">
      <c r="A45" s="1"/>
      <c r="B45" s="80"/>
      <c r="C45" s="72"/>
      <c r="D45" s="72"/>
      <c r="E45" s="72"/>
      <c r="F45" s="72"/>
      <c r="G45" s="72"/>
      <c r="H45" s="72"/>
      <c r="I45" s="72"/>
      <c r="J45" s="67"/>
    </row>
    <row r="46" spans="1:10" s="10" customFormat="1" ht="140.1" customHeight="1" x14ac:dyDescent="0.25">
      <c r="A46" s="1"/>
      <c r="B46" s="75"/>
      <c r="C46" s="75"/>
      <c r="D46" s="39" t="s">
        <v>84</v>
      </c>
      <c r="E46" s="40" t="s">
        <v>85</v>
      </c>
      <c r="F46" s="56" t="s">
        <v>86</v>
      </c>
      <c r="G46" s="41">
        <v>44927</v>
      </c>
      <c r="H46" s="41">
        <v>46022</v>
      </c>
      <c r="I46" s="42" t="s">
        <v>4</v>
      </c>
      <c r="J46" s="45" t="s">
        <v>58</v>
      </c>
    </row>
    <row r="47" spans="1:10" s="10" customFormat="1" ht="170.1" customHeight="1" x14ac:dyDescent="0.25">
      <c r="A47" s="1"/>
      <c r="B47" s="75"/>
      <c r="C47" s="75"/>
      <c r="D47" s="42"/>
      <c r="E47" s="41"/>
      <c r="F47" s="39" t="s">
        <v>87</v>
      </c>
      <c r="G47" s="41">
        <v>44927</v>
      </c>
      <c r="H47" s="41">
        <v>46022</v>
      </c>
      <c r="I47" s="42" t="s">
        <v>4</v>
      </c>
      <c r="J47" s="45" t="s">
        <v>58</v>
      </c>
    </row>
    <row r="48" spans="1:10" s="10" customFormat="1" ht="37.9" customHeight="1" x14ac:dyDescent="0.25">
      <c r="A48" s="1"/>
      <c r="B48" s="81" t="s">
        <v>126</v>
      </c>
      <c r="C48" s="82"/>
      <c r="D48" s="82"/>
      <c r="E48" s="82"/>
      <c r="F48" s="82"/>
      <c r="G48" s="82"/>
      <c r="H48" s="82"/>
      <c r="I48" s="82"/>
      <c r="J48" s="85" t="s">
        <v>141</v>
      </c>
    </row>
    <row r="49" spans="1:10" s="10" customFormat="1" ht="37.9" customHeight="1" x14ac:dyDescent="0.25">
      <c r="A49" s="1"/>
      <c r="B49" s="83"/>
      <c r="C49" s="84"/>
      <c r="D49" s="84"/>
      <c r="E49" s="84"/>
      <c r="F49" s="84"/>
      <c r="G49" s="84"/>
      <c r="H49" s="84"/>
      <c r="I49" s="84"/>
      <c r="J49" s="86"/>
    </row>
    <row r="50" spans="1:10" s="10" customFormat="1" ht="120" customHeight="1" x14ac:dyDescent="0.25">
      <c r="A50" s="1"/>
      <c r="B50" s="78"/>
      <c r="C50" s="78"/>
      <c r="D50" s="39" t="s">
        <v>88</v>
      </c>
      <c r="E50" s="40" t="s">
        <v>89</v>
      </c>
      <c r="F50" s="39" t="s">
        <v>151</v>
      </c>
      <c r="G50" s="41">
        <v>44927</v>
      </c>
      <c r="H50" s="41">
        <v>46022</v>
      </c>
      <c r="I50" s="42" t="s">
        <v>4</v>
      </c>
      <c r="J50" s="59" t="s">
        <v>160</v>
      </c>
    </row>
    <row r="51" spans="1:10" s="10" customFormat="1" ht="37.9" customHeight="1" x14ac:dyDescent="0.25">
      <c r="A51" s="1"/>
      <c r="B51" s="68" t="s">
        <v>127</v>
      </c>
      <c r="C51" s="69"/>
      <c r="D51" s="69"/>
      <c r="E51" s="69"/>
      <c r="F51" s="69"/>
      <c r="G51" s="69"/>
      <c r="H51" s="69"/>
      <c r="I51" s="69"/>
      <c r="J51" s="65" t="s">
        <v>137</v>
      </c>
    </row>
    <row r="52" spans="1:10" s="10" customFormat="1" ht="120" customHeight="1" x14ac:dyDescent="0.25">
      <c r="A52" s="1"/>
      <c r="B52" s="75"/>
      <c r="C52" s="75"/>
      <c r="D52" s="39" t="s">
        <v>90</v>
      </c>
      <c r="E52" s="40" t="s">
        <v>91</v>
      </c>
      <c r="F52" s="39" t="s">
        <v>152</v>
      </c>
      <c r="G52" s="41">
        <v>44927</v>
      </c>
      <c r="H52" s="41">
        <v>46022</v>
      </c>
      <c r="I52" s="42" t="s">
        <v>4</v>
      </c>
      <c r="J52" s="45" t="s">
        <v>58</v>
      </c>
    </row>
    <row r="53" spans="1:10" s="10" customFormat="1" ht="120" customHeight="1" x14ac:dyDescent="0.25">
      <c r="A53" s="1"/>
      <c r="B53" s="75"/>
      <c r="C53" s="75"/>
      <c r="D53" s="42"/>
      <c r="E53" s="40" t="s">
        <v>91</v>
      </c>
      <c r="F53" s="39" t="s">
        <v>153</v>
      </c>
      <c r="G53" s="41">
        <v>44927</v>
      </c>
      <c r="H53" s="41">
        <v>46022</v>
      </c>
      <c r="I53" s="42" t="s">
        <v>4</v>
      </c>
      <c r="J53" s="45" t="s">
        <v>58</v>
      </c>
    </row>
    <row r="54" spans="1:10" s="10" customFormat="1" ht="120" customHeight="1" x14ac:dyDescent="0.25">
      <c r="A54" s="1"/>
      <c r="B54" s="75"/>
      <c r="C54" s="75"/>
      <c r="D54" s="42"/>
      <c r="E54" s="40" t="s">
        <v>91</v>
      </c>
      <c r="F54" s="39" t="s">
        <v>154</v>
      </c>
      <c r="G54" s="41">
        <v>44927</v>
      </c>
      <c r="H54" s="41">
        <v>46022</v>
      </c>
      <c r="I54" s="42" t="s">
        <v>4</v>
      </c>
      <c r="J54" s="55"/>
    </row>
    <row r="55" spans="1:10" s="10" customFormat="1" ht="120" customHeight="1" x14ac:dyDescent="0.25">
      <c r="A55" s="1"/>
      <c r="B55" s="75"/>
      <c r="C55" s="75"/>
      <c r="D55" s="42"/>
      <c r="E55" s="40" t="s">
        <v>91</v>
      </c>
      <c r="F55" s="39" t="s">
        <v>155</v>
      </c>
      <c r="G55" s="41">
        <v>44927</v>
      </c>
      <c r="H55" s="41">
        <v>46022</v>
      </c>
      <c r="I55" s="42" t="s">
        <v>4</v>
      </c>
      <c r="J55" s="55"/>
    </row>
    <row r="56" spans="1:10" s="10" customFormat="1" ht="37.9" customHeight="1" x14ac:dyDescent="0.25">
      <c r="A56" s="1"/>
      <c r="B56" s="79" t="s">
        <v>128</v>
      </c>
      <c r="C56" s="71"/>
      <c r="D56" s="71"/>
      <c r="E56" s="71"/>
      <c r="F56" s="71"/>
      <c r="G56" s="71"/>
      <c r="H56" s="71"/>
      <c r="I56" s="71"/>
      <c r="J56" s="66" t="s">
        <v>137</v>
      </c>
    </row>
    <row r="57" spans="1:10" s="10" customFormat="1" ht="37.9" customHeight="1" x14ac:dyDescent="0.25">
      <c r="A57" s="1"/>
      <c r="B57" s="80"/>
      <c r="C57" s="72"/>
      <c r="D57" s="72"/>
      <c r="E57" s="72"/>
      <c r="F57" s="72"/>
      <c r="G57" s="72"/>
      <c r="H57" s="72"/>
      <c r="I57" s="72"/>
      <c r="J57" s="67"/>
    </row>
    <row r="58" spans="1:10" s="10" customFormat="1" ht="120" customHeight="1" x14ac:dyDescent="0.25">
      <c r="A58" s="1"/>
      <c r="B58" s="76"/>
      <c r="C58" s="77"/>
      <c r="D58" s="39" t="s">
        <v>92</v>
      </c>
      <c r="E58" s="40" t="s">
        <v>93</v>
      </c>
      <c r="F58" s="39" t="s">
        <v>94</v>
      </c>
      <c r="G58" s="41">
        <v>44927</v>
      </c>
      <c r="H58" s="41">
        <v>46022</v>
      </c>
      <c r="I58" s="42" t="s">
        <v>4</v>
      </c>
      <c r="J58" s="45" t="s">
        <v>58</v>
      </c>
    </row>
    <row r="59" spans="1:10" s="10" customFormat="1" ht="37.9" customHeight="1" x14ac:dyDescent="0.25">
      <c r="A59" s="1"/>
      <c r="B59" s="68" t="s">
        <v>129</v>
      </c>
      <c r="C59" s="69"/>
      <c r="D59" s="69"/>
      <c r="E59" s="69"/>
      <c r="F59" s="69"/>
      <c r="G59" s="69"/>
      <c r="H59" s="69"/>
      <c r="I59" s="70"/>
      <c r="J59" s="63" t="s">
        <v>142</v>
      </c>
    </row>
    <row r="60" spans="1:10" s="10" customFormat="1" ht="120" customHeight="1" x14ac:dyDescent="0.25">
      <c r="A60" s="1"/>
      <c r="B60" s="78"/>
      <c r="C60" s="78"/>
      <c r="D60" s="39" t="s">
        <v>161</v>
      </c>
      <c r="E60" s="40" t="s">
        <v>95</v>
      </c>
      <c r="F60" s="39" t="s">
        <v>96</v>
      </c>
      <c r="G60" s="41">
        <v>44927</v>
      </c>
      <c r="H60" s="41">
        <v>46022</v>
      </c>
      <c r="I60" s="42" t="s">
        <v>4</v>
      </c>
      <c r="J60" s="45" t="s">
        <v>58</v>
      </c>
    </row>
    <row r="61" spans="1:10" s="10" customFormat="1" ht="120" customHeight="1" x14ac:dyDescent="0.25">
      <c r="A61" s="1"/>
      <c r="B61" s="78"/>
      <c r="C61" s="78"/>
      <c r="D61" s="57"/>
      <c r="E61" s="57"/>
      <c r="F61" s="39" t="s">
        <v>156</v>
      </c>
      <c r="G61" s="41">
        <v>44927</v>
      </c>
      <c r="H61" s="41">
        <v>46022</v>
      </c>
      <c r="I61" s="42" t="s">
        <v>4</v>
      </c>
      <c r="J61" s="45" t="s">
        <v>58</v>
      </c>
    </row>
    <row r="62" spans="1:10" s="10" customFormat="1" ht="37.9" customHeight="1" x14ac:dyDescent="0.25">
      <c r="A62" s="1"/>
      <c r="B62" s="71" t="s">
        <v>130</v>
      </c>
      <c r="C62" s="71"/>
      <c r="D62" s="71"/>
      <c r="E62" s="71"/>
      <c r="F62" s="71"/>
      <c r="G62" s="71"/>
      <c r="H62" s="71"/>
      <c r="I62" s="71"/>
      <c r="J62" s="73" t="s">
        <v>143</v>
      </c>
    </row>
    <row r="63" spans="1:10" s="10" customFormat="1" ht="37.9" customHeight="1" x14ac:dyDescent="0.25">
      <c r="A63" s="1"/>
      <c r="B63" s="72"/>
      <c r="C63" s="72"/>
      <c r="D63" s="72"/>
      <c r="E63" s="72"/>
      <c r="F63" s="72"/>
      <c r="G63" s="72"/>
      <c r="H63" s="72"/>
      <c r="I63" s="72"/>
      <c r="J63" s="74"/>
    </row>
    <row r="64" spans="1:10" s="10" customFormat="1" ht="120" customHeight="1" x14ac:dyDescent="0.25">
      <c r="A64" s="1"/>
      <c r="B64" s="95"/>
      <c r="C64" s="95"/>
      <c r="D64" s="40" t="s">
        <v>97</v>
      </c>
      <c r="E64" s="40" t="s">
        <v>98</v>
      </c>
      <c r="F64" s="39" t="s">
        <v>99</v>
      </c>
      <c r="G64" s="41">
        <v>44927</v>
      </c>
      <c r="H64" s="41">
        <v>46022</v>
      </c>
      <c r="I64" s="42" t="s">
        <v>4</v>
      </c>
      <c r="J64" s="45" t="s">
        <v>58</v>
      </c>
    </row>
    <row r="65" spans="1:18" s="10" customFormat="1" ht="120" customHeight="1" x14ac:dyDescent="0.25">
      <c r="A65" s="1"/>
      <c r="B65" s="95"/>
      <c r="C65" s="95"/>
      <c r="D65" s="39" t="s">
        <v>100</v>
      </c>
      <c r="E65" s="40" t="s">
        <v>101</v>
      </c>
      <c r="F65" s="39" t="s">
        <v>102</v>
      </c>
      <c r="G65" s="41">
        <v>44927</v>
      </c>
      <c r="H65" s="41">
        <v>46022</v>
      </c>
      <c r="I65" s="42" t="s">
        <v>4</v>
      </c>
      <c r="J65" s="45" t="s">
        <v>58</v>
      </c>
    </row>
    <row r="66" spans="1:18" s="10" customFormat="1" ht="120" customHeight="1" x14ac:dyDescent="0.25">
      <c r="A66" s="1"/>
      <c r="B66" s="95"/>
      <c r="C66" s="95"/>
      <c r="D66" s="39" t="s">
        <v>103</v>
      </c>
      <c r="E66" s="40" t="s">
        <v>104</v>
      </c>
      <c r="F66" s="39" t="s">
        <v>105</v>
      </c>
      <c r="G66" s="41">
        <v>44927</v>
      </c>
      <c r="H66" s="41">
        <v>46022</v>
      </c>
      <c r="I66" s="42" t="s">
        <v>4</v>
      </c>
      <c r="J66" s="45" t="s">
        <v>58</v>
      </c>
    </row>
    <row r="67" spans="1:18" s="10" customFormat="1" ht="37.9" customHeight="1" x14ac:dyDescent="0.25">
      <c r="A67" s="1"/>
      <c r="B67" s="118" t="s">
        <v>131</v>
      </c>
      <c r="C67" s="117"/>
      <c r="D67" s="117"/>
      <c r="E67" s="117"/>
      <c r="F67" s="117"/>
      <c r="G67" s="117"/>
      <c r="H67" s="117"/>
      <c r="I67" s="119"/>
      <c r="J67" s="62" t="s">
        <v>144</v>
      </c>
    </row>
    <row r="68" spans="1:18" s="10" customFormat="1" ht="120" customHeight="1" x14ac:dyDescent="0.25">
      <c r="A68" s="1"/>
      <c r="B68" s="112"/>
      <c r="C68" s="112"/>
      <c r="D68" s="39" t="s">
        <v>106</v>
      </c>
      <c r="E68" s="40" t="s">
        <v>107</v>
      </c>
      <c r="F68" s="39" t="s">
        <v>108</v>
      </c>
      <c r="G68" s="41">
        <v>44927</v>
      </c>
      <c r="H68" s="41">
        <v>46022</v>
      </c>
      <c r="I68" s="42" t="s">
        <v>4</v>
      </c>
      <c r="J68" s="45" t="s">
        <v>58</v>
      </c>
    </row>
    <row r="69" spans="1:18" s="10" customFormat="1" ht="37.9" customHeight="1" x14ac:dyDescent="0.25">
      <c r="A69" s="1"/>
      <c r="B69" s="116" t="s">
        <v>132</v>
      </c>
      <c r="C69" s="117"/>
      <c r="D69" s="117"/>
      <c r="E69" s="117"/>
      <c r="F69" s="117"/>
      <c r="G69" s="117"/>
      <c r="H69" s="117"/>
      <c r="I69" s="117"/>
      <c r="J69" s="64" t="s">
        <v>137</v>
      </c>
    </row>
    <row r="70" spans="1:18" s="10" customFormat="1" ht="120" customHeight="1" x14ac:dyDescent="0.25">
      <c r="A70" s="1"/>
      <c r="B70" s="113"/>
      <c r="C70" s="114"/>
      <c r="D70" s="39" t="s">
        <v>157</v>
      </c>
      <c r="E70" s="40" t="s">
        <v>109</v>
      </c>
      <c r="F70" s="39" t="s">
        <v>110</v>
      </c>
      <c r="G70" s="41">
        <v>44927</v>
      </c>
      <c r="H70" s="41">
        <v>46022</v>
      </c>
      <c r="I70" s="42" t="s">
        <v>4</v>
      </c>
      <c r="J70" s="45" t="s">
        <v>58</v>
      </c>
      <c r="K70" s="10">
        <v>0</v>
      </c>
    </row>
    <row r="71" spans="1:18" s="10" customFormat="1" ht="37.9" customHeight="1" x14ac:dyDescent="0.25">
      <c r="A71" s="1"/>
      <c r="B71" s="116" t="s">
        <v>133</v>
      </c>
      <c r="C71" s="117"/>
      <c r="D71" s="117"/>
      <c r="E71" s="117"/>
      <c r="F71" s="117"/>
      <c r="G71" s="117"/>
      <c r="H71" s="117"/>
      <c r="I71" s="117"/>
      <c r="J71" s="64" t="s">
        <v>144</v>
      </c>
    </row>
    <row r="72" spans="1:18" s="10" customFormat="1" ht="120" customHeight="1" x14ac:dyDescent="0.25">
      <c r="A72" s="1"/>
      <c r="B72" s="115"/>
      <c r="C72" s="115"/>
      <c r="D72" s="39" t="s">
        <v>145</v>
      </c>
      <c r="E72" s="40" t="s">
        <v>111</v>
      </c>
      <c r="F72" s="39" t="s">
        <v>112</v>
      </c>
      <c r="G72" s="41">
        <v>44927</v>
      </c>
      <c r="H72" s="41">
        <v>46022</v>
      </c>
      <c r="I72" s="42" t="s">
        <v>4</v>
      </c>
      <c r="J72" s="45" t="s">
        <v>58</v>
      </c>
      <c r="P72"/>
      <c r="Q72"/>
      <c r="R72"/>
    </row>
    <row r="73" spans="1:18" s="10" customFormat="1" ht="120" customHeight="1" x14ac:dyDescent="0.25">
      <c r="A73" s="1"/>
      <c r="B73" s="115"/>
      <c r="C73" s="115"/>
      <c r="D73" s="39" t="s">
        <v>113</v>
      </c>
      <c r="E73" s="40" t="s">
        <v>111</v>
      </c>
      <c r="F73" s="39" t="s">
        <v>114</v>
      </c>
      <c r="G73" s="41">
        <v>44927</v>
      </c>
      <c r="H73" s="41">
        <v>46022</v>
      </c>
      <c r="I73" s="42" t="s">
        <v>4</v>
      </c>
      <c r="J73" s="45" t="s">
        <v>58</v>
      </c>
      <c r="K73"/>
      <c r="L73"/>
      <c r="M73"/>
      <c r="N73"/>
      <c r="O73"/>
      <c r="P73"/>
      <c r="Q73"/>
      <c r="R73"/>
    </row>
    <row r="74" spans="1:18" s="10" customFormat="1" ht="120" customHeight="1" x14ac:dyDescent="0.25">
      <c r="A74" s="1"/>
      <c r="B74" s="115"/>
      <c r="C74" s="115"/>
      <c r="D74" s="39" t="s">
        <v>115</v>
      </c>
      <c r="E74" s="40" t="s">
        <v>116</v>
      </c>
      <c r="F74" s="39" t="s">
        <v>117</v>
      </c>
      <c r="G74" s="41">
        <v>44927</v>
      </c>
      <c r="H74" s="41">
        <v>46022</v>
      </c>
      <c r="I74" s="42" t="s">
        <v>4</v>
      </c>
      <c r="J74" s="58"/>
      <c r="K74"/>
      <c r="L74"/>
      <c r="M74"/>
      <c r="N74"/>
      <c r="O74"/>
      <c r="P74"/>
      <c r="Q74"/>
      <c r="R74"/>
    </row>
    <row r="75" spans="1:18" s="10" customFormat="1" ht="37.9" customHeight="1" x14ac:dyDescent="0.25">
      <c r="A75" s="1"/>
      <c r="B75" s="116" t="s">
        <v>134</v>
      </c>
      <c r="C75" s="117"/>
      <c r="D75" s="117"/>
      <c r="E75" s="117"/>
      <c r="F75" s="117"/>
      <c r="G75" s="117"/>
      <c r="H75" s="117"/>
      <c r="I75" s="119"/>
      <c r="J75" s="60" t="s">
        <v>137</v>
      </c>
      <c r="K75"/>
      <c r="L75"/>
      <c r="M75"/>
      <c r="N75"/>
      <c r="O75"/>
      <c r="P75"/>
      <c r="Q75"/>
      <c r="R75"/>
    </row>
    <row r="76" spans="1:18" s="10" customFormat="1" ht="120" customHeight="1" x14ac:dyDescent="0.25">
      <c r="A76" s="1"/>
      <c r="B76" s="110"/>
      <c r="C76" s="111"/>
      <c r="D76" s="39" t="s">
        <v>158</v>
      </c>
      <c r="E76" s="40" t="s">
        <v>118</v>
      </c>
      <c r="F76" s="39" t="s">
        <v>159</v>
      </c>
      <c r="G76" s="41">
        <v>44927</v>
      </c>
      <c r="H76" s="41">
        <v>46022</v>
      </c>
      <c r="I76" s="42" t="s">
        <v>4</v>
      </c>
      <c r="J76" s="45" t="s">
        <v>58</v>
      </c>
      <c r="K76"/>
      <c r="L76"/>
      <c r="M76"/>
      <c r="N76"/>
      <c r="O76"/>
      <c r="P76"/>
      <c r="Q76"/>
      <c r="R76"/>
    </row>
    <row r="77" spans="1:18" s="10" customFormat="1" x14ac:dyDescent="0.25">
      <c r="A77" s="1"/>
      <c r="B77"/>
      <c r="C77"/>
      <c r="D77"/>
      <c r="E77"/>
      <c r="F77"/>
      <c r="G77"/>
      <c r="H77"/>
      <c r="I77"/>
      <c r="K77"/>
      <c r="L77"/>
      <c r="M77"/>
      <c r="N77"/>
      <c r="O77"/>
      <c r="P77"/>
      <c r="Q77"/>
      <c r="R77"/>
    </row>
    <row r="78" spans="1:18" s="10" customFormat="1" x14ac:dyDescent="0.25">
      <c r="A78" s="1"/>
      <c r="B78"/>
      <c r="C78"/>
      <c r="D78"/>
      <c r="E78"/>
      <c r="F78"/>
      <c r="G78"/>
      <c r="H78"/>
      <c r="I78"/>
      <c r="K78"/>
      <c r="L78"/>
      <c r="M78"/>
      <c r="N78"/>
      <c r="O78"/>
      <c r="P78"/>
      <c r="Q78"/>
      <c r="R78"/>
    </row>
    <row r="79" spans="1:18" s="10" customFormat="1" x14ac:dyDescent="0.25">
      <c r="A79" s="1"/>
      <c r="B79"/>
      <c r="C79"/>
      <c r="D79"/>
      <c r="E79"/>
      <c r="F79"/>
      <c r="G79"/>
      <c r="H79"/>
      <c r="I79"/>
      <c r="K79"/>
      <c r="L79"/>
      <c r="M79"/>
      <c r="N79"/>
      <c r="O79"/>
      <c r="P79"/>
      <c r="Q79"/>
      <c r="R79"/>
    </row>
    <row r="80" spans="1:18" s="10" customFormat="1" ht="19.149999999999999" customHeight="1" x14ac:dyDescent="0.25">
      <c r="A80" s="1"/>
      <c r="B80"/>
      <c r="C80"/>
      <c r="D80"/>
      <c r="E80"/>
      <c r="F80"/>
      <c r="G80"/>
      <c r="H80"/>
      <c r="I80"/>
      <c r="K80"/>
      <c r="L80"/>
      <c r="M80"/>
      <c r="N80"/>
      <c r="O80"/>
      <c r="P80"/>
      <c r="Q80"/>
      <c r="R80"/>
    </row>
    <row r="81" spans="1:18" s="10" customFormat="1" ht="19.149999999999999" customHeight="1" x14ac:dyDescent="0.25">
      <c r="A81" s="1"/>
      <c r="K81"/>
      <c r="L81"/>
      <c r="M81"/>
      <c r="N81"/>
      <c r="O81"/>
      <c r="P81"/>
      <c r="Q81"/>
      <c r="R81"/>
    </row>
    <row r="82" spans="1:18" s="10" customFormat="1" ht="90" customHeight="1" x14ac:dyDescent="0.25">
      <c r="A82" s="1"/>
      <c r="K82"/>
      <c r="L82"/>
      <c r="M82"/>
      <c r="N82"/>
      <c r="O82"/>
      <c r="P82"/>
      <c r="Q82"/>
      <c r="R82"/>
    </row>
    <row r="83" spans="1:18" s="10" customFormat="1" ht="90" customHeight="1" x14ac:dyDescent="0.25">
      <c r="A83" s="1"/>
      <c r="K83"/>
      <c r="L83"/>
      <c r="M83"/>
      <c r="N83"/>
      <c r="O83"/>
      <c r="P83"/>
      <c r="Q83"/>
      <c r="R83"/>
    </row>
    <row r="84" spans="1:18" s="10" customFormat="1" ht="90" customHeight="1" x14ac:dyDescent="0.25">
      <c r="A84" s="1"/>
      <c r="K84"/>
      <c r="L84"/>
      <c r="M84"/>
      <c r="N84"/>
      <c r="O84"/>
      <c r="P84"/>
      <c r="Q84"/>
      <c r="R84"/>
    </row>
    <row r="85" spans="1:18" s="10" customFormat="1" ht="19.149999999999999" customHeight="1" x14ac:dyDescent="0.25">
      <c r="A85" s="1"/>
      <c r="K85"/>
      <c r="L85"/>
      <c r="M85"/>
      <c r="N85"/>
      <c r="O85"/>
      <c r="P85"/>
      <c r="Q85"/>
      <c r="R85"/>
    </row>
    <row r="86" spans="1:18" s="10" customFormat="1" ht="19.149999999999999" customHeight="1" x14ac:dyDescent="0.25">
      <c r="A86" s="1"/>
      <c r="K86"/>
      <c r="L86"/>
      <c r="M86"/>
      <c r="N86"/>
      <c r="O86"/>
      <c r="P86"/>
      <c r="Q86"/>
      <c r="R86"/>
    </row>
    <row r="87" spans="1:18" s="10" customFormat="1" x14ac:dyDescent="0.25">
      <c r="A87" s="1"/>
      <c r="K87"/>
      <c r="L87"/>
      <c r="M87"/>
      <c r="N87"/>
      <c r="O87"/>
      <c r="P87"/>
      <c r="Q87"/>
      <c r="R87"/>
    </row>
    <row r="88" spans="1:18" s="10" customFormat="1" x14ac:dyDescent="0.25">
      <c r="A88" s="1"/>
    </row>
    <row r="89" spans="1:18" s="10" customFormat="1" x14ac:dyDescent="0.25">
      <c r="A89" s="1"/>
    </row>
    <row r="90" spans="1:18" s="10" customFormat="1" x14ac:dyDescent="0.25">
      <c r="A90" s="1"/>
    </row>
    <row r="91" spans="1:18" s="10" customFormat="1" x14ac:dyDescent="0.25">
      <c r="A91" s="1"/>
    </row>
    <row r="92" spans="1:18" s="10" customFormat="1" x14ac:dyDescent="0.25">
      <c r="A92" s="1"/>
    </row>
    <row r="93" spans="1:18" s="10" customFormat="1" x14ac:dyDescent="0.25">
      <c r="A93" s="1"/>
    </row>
    <row r="94" spans="1:18" s="10" customFormat="1" x14ac:dyDescent="0.25">
      <c r="A94" s="1"/>
    </row>
    <row r="95" spans="1:18" s="10" customFormat="1" x14ac:dyDescent="0.25">
      <c r="A95" s="1"/>
      <c r="B95"/>
      <c r="C95"/>
      <c r="D95"/>
      <c r="E95"/>
      <c r="F95"/>
      <c r="G95"/>
      <c r="H95"/>
      <c r="I95"/>
      <c r="J95"/>
    </row>
    <row r="96" spans="1:18" s="10" customFormat="1" x14ac:dyDescent="0.25">
      <c r="A96" s="1"/>
      <c r="B96"/>
      <c r="C96"/>
      <c r="D96"/>
      <c r="E96"/>
      <c r="F96"/>
      <c r="G96"/>
      <c r="H96"/>
      <c r="I96"/>
      <c r="J96"/>
    </row>
    <row r="97" spans="1:10" s="10" customFormat="1" x14ac:dyDescent="0.25">
      <c r="A97" s="1"/>
      <c r="B97"/>
      <c r="C97"/>
      <c r="D97"/>
      <c r="E97"/>
      <c r="F97"/>
      <c r="G97"/>
      <c r="H97"/>
      <c r="I97"/>
      <c r="J97"/>
    </row>
    <row r="98" spans="1:10" s="10" customFormat="1" x14ac:dyDescent="0.25">
      <c r="A98" s="1"/>
      <c r="B98"/>
      <c r="C98"/>
      <c r="D98"/>
      <c r="E98"/>
      <c r="F98"/>
      <c r="G98"/>
      <c r="H98"/>
      <c r="I98"/>
      <c r="J98"/>
    </row>
    <row r="99" spans="1:10" s="10" customFormat="1" x14ac:dyDescent="0.25">
      <c r="A99" s="1"/>
      <c r="B99"/>
      <c r="C99"/>
      <c r="D99"/>
      <c r="E99"/>
      <c r="F99"/>
      <c r="G99"/>
      <c r="H99"/>
      <c r="I99"/>
      <c r="J99"/>
    </row>
    <row r="100" spans="1:10" s="10" customFormat="1" x14ac:dyDescent="0.25">
      <c r="A100" s="1"/>
      <c r="B100"/>
      <c r="C100"/>
      <c r="D100"/>
      <c r="E100"/>
      <c r="F100"/>
      <c r="G100"/>
      <c r="H100"/>
      <c r="I100"/>
      <c r="J100"/>
    </row>
    <row r="101" spans="1:10" s="10" customFormat="1" x14ac:dyDescent="0.25">
      <c r="A101" s="1"/>
      <c r="B101"/>
      <c r="C101"/>
      <c r="D101"/>
      <c r="E101"/>
      <c r="F101"/>
      <c r="G101"/>
      <c r="H101"/>
      <c r="I101"/>
      <c r="J101"/>
    </row>
    <row r="102" spans="1:10" s="10" customFormat="1" x14ac:dyDescent="0.25">
      <c r="A102" s="1"/>
      <c r="B102"/>
      <c r="C102"/>
      <c r="D102"/>
      <c r="E102"/>
      <c r="F102"/>
      <c r="G102"/>
      <c r="H102"/>
      <c r="I102"/>
      <c r="J102"/>
    </row>
    <row r="103" spans="1:10" s="10" customFormat="1" x14ac:dyDescent="0.25">
      <c r="A103" s="1"/>
      <c r="B103"/>
      <c r="C103"/>
      <c r="D103"/>
      <c r="E103"/>
      <c r="F103"/>
      <c r="G103"/>
      <c r="H103"/>
      <c r="I103"/>
      <c r="J103"/>
    </row>
    <row r="104" spans="1:10" s="10" customFormat="1" x14ac:dyDescent="0.25">
      <c r="A104" s="1"/>
      <c r="B104"/>
      <c r="C104"/>
      <c r="D104"/>
      <c r="E104"/>
      <c r="F104"/>
      <c r="G104"/>
      <c r="H104"/>
      <c r="I104"/>
      <c r="J104"/>
    </row>
    <row r="105" spans="1:10" s="10" customFormat="1" x14ac:dyDescent="0.25">
      <c r="A105" s="1"/>
      <c r="B105"/>
      <c r="C105"/>
      <c r="D105"/>
      <c r="E105"/>
      <c r="F105"/>
      <c r="G105"/>
      <c r="H105"/>
      <c r="I105"/>
      <c r="J105"/>
    </row>
    <row r="106" spans="1:10" s="10" customFormat="1" x14ac:dyDescent="0.25">
      <c r="A106" s="1"/>
      <c r="B106"/>
      <c r="C106"/>
      <c r="D106"/>
      <c r="E106"/>
      <c r="F106"/>
      <c r="G106"/>
      <c r="H106"/>
      <c r="I106"/>
      <c r="J106"/>
    </row>
  </sheetData>
  <autoFilter ref="B13:J124"/>
  <mergeCells count="57">
    <mergeCell ref="B64:C64"/>
    <mergeCell ref="B65:C65"/>
    <mergeCell ref="B66:C66"/>
    <mergeCell ref="B69:I69"/>
    <mergeCell ref="B67:I67"/>
    <mergeCell ref="B76:C76"/>
    <mergeCell ref="B68:C68"/>
    <mergeCell ref="B70:C70"/>
    <mergeCell ref="B72:C72"/>
    <mergeCell ref="B73:C73"/>
    <mergeCell ref="B74:C74"/>
    <mergeCell ref="B71:I71"/>
    <mergeCell ref="B75:I75"/>
    <mergeCell ref="B41:C41"/>
    <mergeCell ref="B25:C25"/>
    <mergeCell ref="B24:C24"/>
    <mergeCell ref="J14:J15"/>
    <mergeCell ref="B14:I15"/>
    <mergeCell ref="B28:I29"/>
    <mergeCell ref="B31:I32"/>
    <mergeCell ref="J31:J32"/>
    <mergeCell ref="B37:I37"/>
    <mergeCell ref="B40:I40"/>
    <mergeCell ref="B39:C39"/>
    <mergeCell ref="B1:J1"/>
    <mergeCell ref="B2:J2"/>
    <mergeCell ref="B53:C53"/>
    <mergeCell ref="B54:C54"/>
    <mergeCell ref="B27:C27"/>
    <mergeCell ref="B30:C30"/>
    <mergeCell ref="B34:C34"/>
    <mergeCell ref="B35:C35"/>
    <mergeCell ref="B36:C36"/>
    <mergeCell ref="B38:C38"/>
    <mergeCell ref="B13:C13"/>
    <mergeCell ref="B26:C26"/>
    <mergeCell ref="B43:C43"/>
    <mergeCell ref="B46:C46"/>
    <mergeCell ref="B47:C47"/>
    <mergeCell ref="J28:J29"/>
    <mergeCell ref="B51:I51"/>
    <mergeCell ref="B56:I57"/>
    <mergeCell ref="B42:I42"/>
    <mergeCell ref="B44:I45"/>
    <mergeCell ref="J44:J45"/>
    <mergeCell ref="B48:I49"/>
    <mergeCell ref="J48:J49"/>
    <mergeCell ref="B50:C50"/>
    <mergeCell ref="B52:C52"/>
    <mergeCell ref="J56:J57"/>
    <mergeCell ref="B59:I59"/>
    <mergeCell ref="B62:I63"/>
    <mergeCell ref="J62:J63"/>
    <mergeCell ref="B55:C55"/>
    <mergeCell ref="B58:C58"/>
    <mergeCell ref="B60:C60"/>
    <mergeCell ref="B61:C61"/>
  </mergeCells>
  <phoneticPr fontId="19" type="noConversion"/>
  <conditionalFormatting sqref="I16:I27 I30 I33:I36 I41 I43 I46:I47 I50 I52:I55 I58 I60:I61 I64:I66">
    <cfRule type="cellIs" dxfId="47" priority="1783" operator="equal">
      <formula>"Anulada"</formula>
    </cfRule>
    <cfRule type="cellIs" dxfId="46" priority="1784" operator="equal">
      <formula>"Em Risco"</formula>
    </cfRule>
    <cfRule type="cellIs" dxfId="45" priority="1785" operator="equal">
      <formula>"Reprogramada"</formula>
    </cfRule>
    <cfRule type="cellIs" dxfId="44" priority="1786" operator="equal">
      <formula>"Atrasada"</formula>
    </cfRule>
    <cfRule type="cellIs" dxfId="43" priority="1787" operator="equal">
      <formula>"Em Andamento"</formula>
    </cfRule>
    <cfRule type="cellIs" dxfId="42" priority="1788" operator="equal">
      <formula>"Concluída"</formula>
    </cfRule>
  </conditionalFormatting>
  <conditionalFormatting sqref="I38:I39">
    <cfRule type="cellIs" dxfId="41" priority="157" operator="equal">
      <formula>"Anulada"</formula>
    </cfRule>
    <cfRule type="cellIs" dxfId="40" priority="158" operator="equal">
      <formula>"Em Risco"</formula>
    </cfRule>
    <cfRule type="cellIs" dxfId="39" priority="159" operator="equal">
      <formula>"Reprogramada"</formula>
    </cfRule>
    <cfRule type="cellIs" dxfId="38" priority="160" operator="equal">
      <formula>"Atrasada"</formula>
    </cfRule>
    <cfRule type="cellIs" dxfId="37" priority="161" operator="equal">
      <formula>"Em Andamento"</formula>
    </cfRule>
    <cfRule type="cellIs" dxfId="36" priority="162" operator="equal">
      <formula>"Concluída"</formula>
    </cfRule>
  </conditionalFormatting>
  <conditionalFormatting sqref="I68">
    <cfRule type="cellIs" dxfId="35" priority="37" operator="equal">
      <formula>"Anulada"</formula>
    </cfRule>
    <cfRule type="cellIs" dxfId="34" priority="38" operator="equal">
      <formula>"Em Risco"</formula>
    </cfRule>
    <cfRule type="cellIs" dxfId="33" priority="39" operator="equal">
      <formula>"Reprogramada"</formula>
    </cfRule>
    <cfRule type="cellIs" dxfId="32" priority="40" operator="equal">
      <formula>"Atrasada"</formula>
    </cfRule>
    <cfRule type="cellIs" dxfId="31" priority="41" operator="equal">
      <formula>"Em Andamento"</formula>
    </cfRule>
    <cfRule type="cellIs" dxfId="30" priority="42" operator="equal">
      <formula>"Concluída"</formula>
    </cfRule>
  </conditionalFormatting>
  <conditionalFormatting sqref="I70">
    <cfRule type="cellIs" dxfId="29" priority="31" operator="equal">
      <formula>"Anulada"</formula>
    </cfRule>
    <cfRule type="cellIs" dxfId="28" priority="32" operator="equal">
      <formula>"Em Risco"</formula>
    </cfRule>
    <cfRule type="cellIs" dxfId="27" priority="33" operator="equal">
      <formula>"Reprogramada"</formula>
    </cfRule>
    <cfRule type="cellIs" dxfId="26" priority="34" operator="equal">
      <formula>"Atrasada"</formula>
    </cfRule>
    <cfRule type="cellIs" dxfId="25" priority="35" operator="equal">
      <formula>"Em Andamento"</formula>
    </cfRule>
    <cfRule type="cellIs" dxfId="24" priority="36" operator="equal">
      <formula>"Concluída"</formula>
    </cfRule>
  </conditionalFormatting>
  <conditionalFormatting sqref="I72">
    <cfRule type="cellIs" dxfId="23" priority="25" operator="equal">
      <formula>"Anulada"</formula>
    </cfRule>
    <cfRule type="cellIs" dxfId="22" priority="26" operator="equal">
      <formula>"Em Risco"</formula>
    </cfRule>
    <cfRule type="cellIs" dxfId="21" priority="27" operator="equal">
      <formula>"Reprogramada"</formula>
    </cfRule>
    <cfRule type="cellIs" dxfId="20" priority="28" operator="equal">
      <formula>"Atrasada"</formula>
    </cfRule>
    <cfRule type="cellIs" dxfId="19" priority="29" operator="equal">
      <formula>"Em Andamento"</formula>
    </cfRule>
    <cfRule type="cellIs" dxfId="18" priority="30" operator="equal">
      <formula>"Concluída"</formula>
    </cfRule>
  </conditionalFormatting>
  <conditionalFormatting sqref="I73">
    <cfRule type="cellIs" dxfId="17" priority="19" operator="equal">
      <formula>"Anulada"</formula>
    </cfRule>
    <cfRule type="cellIs" dxfId="16" priority="20" operator="equal">
      <formula>"Em Risco"</formula>
    </cfRule>
    <cfRule type="cellIs" dxfId="15" priority="21" operator="equal">
      <formula>"Reprogramada"</formula>
    </cfRule>
    <cfRule type="cellIs" dxfId="14" priority="22" operator="equal">
      <formula>"Atrasada"</formula>
    </cfRule>
    <cfRule type="cellIs" dxfId="13" priority="23" operator="equal">
      <formula>"Em Andamento"</formula>
    </cfRule>
    <cfRule type="cellIs" dxfId="12" priority="24" operator="equal">
      <formula>"Concluída"</formula>
    </cfRule>
  </conditionalFormatting>
  <conditionalFormatting sqref="I74">
    <cfRule type="cellIs" dxfId="11" priority="13" operator="equal">
      <formula>"Anulada"</formula>
    </cfRule>
    <cfRule type="cellIs" dxfId="10" priority="14" operator="equal">
      <formula>"Em Risco"</formula>
    </cfRule>
    <cfRule type="cellIs" dxfId="9" priority="15" operator="equal">
      <formula>"Reprogramada"</formula>
    </cfRule>
    <cfRule type="cellIs" dxfId="8" priority="16" operator="equal">
      <formula>"Atrasada"</formula>
    </cfRule>
    <cfRule type="cellIs" dxfId="7" priority="17" operator="equal">
      <formula>"Em Andamento"</formula>
    </cfRule>
    <cfRule type="cellIs" dxfId="6" priority="18" operator="equal">
      <formula>"Concluída"</formula>
    </cfRule>
  </conditionalFormatting>
  <conditionalFormatting sqref="I76">
    <cfRule type="cellIs" dxfId="5" priority="7" operator="equal">
      <formula>"Anulada"</formula>
    </cfRule>
    <cfRule type="cellIs" dxfId="4" priority="8" operator="equal">
      <formula>"Em Risco"</formula>
    </cfRule>
    <cfRule type="cellIs" dxfId="3" priority="9" operator="equal">
      <formula>"Reprogramada"</formula>
    </cfRule>
    <cfRule type="cellIs" dxfId="2" priority="10" operator="equal">
      <formula>"Atrasada"</formula>
    </cfRule>
    <cfRule type="cellIs" dxfId="1" priority="11" operator="equal">
      <formula>"Em Andamento"</formula>
    </cfRule>
    <cfRule type="cellIs" dxfId="0" priority="12" operator="equal">
      <formula>"Concluída"</formula>
    </cfRule>
  </conditionalFormatting>
  <dataValidations disablePrompts="1" count="1">
    <dataValidation type="list" allowBlank="1" showInputMessage="1" showErrorMessage="1" sqref="I33:I36 I16:I27 I76 I38:I39 I41 I43 I46:I47 I50 I52:I55 I58 I60:I61 I64:I66 I68 I70 I72:I74 I30">
      <formula1>$K$3:$K$8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14" sqref="B14:L14"/>
    </sheetView>
  </sheetViews>
  <sheetFormatPr defaultRowHeight="15" x14ac:dyDescent="0.25"/>
  <cols>
    <col min="2" max="2" width="19" customWidth="1"/>
    <col min="3" max="3" width="10.7109375" bestFit="1" customWidth="1"/>
    <col min="4" max="4" width="12.7109375" customWidth="1"/>
  </cols>
  <sheetData>
    <row r="1" spans="1:4" ht="14.45" x14ac:dyDescent="0.3">
      <c r="B1" t="s">
        <v>19</v>
      </c>
    </row>
    <row r="2" spans="1:4" ht="14.45" x14ac:dyDescent="0.3">
      <c r="B2" t="s">
        <v>20</v>
      </c>
    </row>
    <row r="3" spans="1:4" ht="14.45" x14ac:dyDescent="0.3">
      <c r="B3" t="s">
        <v>21</v>
      </c>
    </row>
    <row r="4" spans="1:4" x14ac:dyDescent="0.25">
      <c r="B4" t="s">
        <v>22</v>
      </c>
    </row>
    <row r="8" spans="1:4" x14ac:dyDescent="0.25">
      <c r="A8" t="s">
        <v>22</v>
      </c>
      <c r="B8" s="15" t="s">
        <v>23</v>
      </c>
      <c r="D8" s="14">
        <v>43921</v>
      </c>
    </row>
    <row r="9" spans="1:4" ht="14.45" x14ac:dyDescent="0.3">
      <c r="B9" s="15" t="s">
        <v>24</v>
      </c>
      <c r="C9" s="14">
        <v>44013</v>
      </c>
      <c r="D9" s="14">
        <v>44104</v>
      </c>
    </row>
    <row r="10" spans="1:4" x14ac:dyDescent="0.25">
      <c r="B10" s="15" t="s">
        <v>25</v>
      </c>
      <c r="C10" s="14">
        <v>44105</v>
      </c>
      <c r="D10" s="14">
        <v>44196</v>
      </c>
    </row>
    <row r="13" spans="1:4" ht="14.45" x14ac:dyDescent="0.3">
      <c r="A13" t="s">
        <v>21</v>
      </c>
    </row>
    <row r="14" spans="1:4" x14ac:dyDescent="0.25">
      <c r="A14" s="15" t="s">
        <v>45</v>
      </c>
    </row>
    <row r="15" spans="1:4" x14ac:dyDescent="0.25">
      <c r="A15" t="s">
        <v>23</v>
      </c>
      <c r="D15" s="14">
        <v>43921</v>
      </c>
    </row>
    <row r="16" spans="1:4" x14ac:dyDescent="0.25">
      <c r="A16" t="s">
        <v>26</v>
      </c>
      <c r="D16" s="14">
        <v>44043</v>
      </c>
    </row>
    <row r="17" spans="1:4" x14ac:dyDescent="0.25">
      <c r="A17" s="15" t="s">
        <v>27</v>
      </c>
      <c r="D17" s="14">
        <v>43921</v>
      </c>
    </row>
    <row r="18" spans="1:4" x14ac:dyDescent="0.25">
      <c r="A18" s="15" t="s">
        <v>28</v>
      </c>
      <c r="D18" s="14">
        <v>43889</v>
      </c>
    </row>
    <row r="21" spans="1:4" x14ac:dyDescent="0.25">
      <c r="A21" s="15" t="s">
        <v>20</v>
      </c>
      <c r="B21" s="15" t="s">
        <v>12</v>
      </c>
      <c r="C21" s="15" t="s">
        <v>18</v>
      </c>
      <c r="D21" s="15" t="s">
        <v>43</v>
      </c>
    </row>
    <row r="23" spans="1:4" x14ac:dyDescent="0.25">
      <c r="A23" t="s">
        <v>22</v>
      </c>
      <c r="B23" t="s">
        <v>16</v>
      </c>
      <c r="C23" t="s">
        <v>17</v>
      </c>
      <c r="D23" t="s">
        <v>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14" sqref="B14:L14"/>
    </sheetView>
  </sheetViews>
  <sheetFormatPr defaultRowHeight="15" x14ac:dyDescent="0.25"/>
  <sheetData>
    <row r="1" spans="1:1" ht="14.45" x14ac:dyDescent="0.3">
      <c r="A1" t="s">
        <v>29</v>
      </c>
    </row>
    <row r="2" spans="1:1" ht="14.45" x14ac:dyDescent="0.3">
      <c r="A2" t="s">
        <v>30</v>
      </c>
    </row>
    <row r="3" spans="1:1" ht="14.45" x14ac:dyDescent="0.3">
      <c r="A3" t="s">
        <v>31</v>
      </c>
    </row>
    <row r="4" spans="1:1" x14ac:dyDescent="0.25">
      <c r="A4" t="s">
        <v>32</v>
      </c>
    </row>
    <row r="5" spans="1:1" ht="14.45" x14ac:dyDescent="0.3">
      <c r="A5" t="s">
        <v>33</v>
      </c>
    </row>
    <row r="8" spans="1:1" ht="14.45" x14ac:dyDescent="0.3">
      <c r="A8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4" sqref="B14:L14"/>
    </sheetView>
  </sheetViews>
  <sheetFormatPr defaultRowHeight="15" x14ac:dyDescent="0.25"/>
  <cols>
    <col min="1" max="1" width="39.42578125" customWidth="1"/>
  </cols>
  <sheetData>
    <row r="1" spans="1:5" ht="14.45" x14ac:dyDescent="0.3">
      <c r="A1" t="s">
        <v>35</v>
      </c>
    </row>
    <row r="2" spans="1:5" x14ac:dyDescent="0.25">
      <c r="A2" s="15" t="s">
        <v>36</v>
      </c>
      <c r="B2" s="15" t="s">
        <v>40</v>
      </c>
    </row>
    <row r="3" spans="1:5" x14ac:dyDescent="0.25">
      <c r="A3" t="s">
        <v>37</v>
      </c>
    </row>
    <row r="6" spans="1:5" ht="165" x14ac:dyDescent="0.25">
      <c r="A6" t="s">
        <v>35</v>
      </c>
      <c r="B6" s="2" t="s">
        <v>38</v>
      </c>
    </row>
    <row r="7" spans="1:5" x14ac:dyDescent="0.25">
      <c r="A7" t="s">
        <v>35</v>
      </c>
      <c r="B7" t="s">
        <v>39</v>
      </c>
    </row>
    <row r="12" spans="1:5" x14ac:dyDescent="0.25">
      <c r="A12" t="s">
        <v>37</v>
      </c>
      <c r="B12" t="s">
        <v>13</v>
      </c>
      <c r="C12" t="s">
        <v>14</v>
      </c>
      <c r="D12" t="s">
        <v>4</v>
      </c>
      <c r="E12" t="s">
        <v>41</v>
      </c>
    </row>
    <row r="13" spans="1:5" x14ac:dyDescent="0.25">
      <c r="A13" t="s">
        <v>37</v>
      </c>
      <c r="C13" t="s">
        <v>15</v>
      </c>
      <c r="D13" t="s">
        <v>6</v>
      </c>
      <c r="E13" t="s">
        <v>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Plan4</vt:lpstr>
      <vt:lpstr>Plano de Ação Anual</vt:lpstr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Walrimar dos Santos Silva</cp:lastModifiedBy>
  <dcterms:created xsi:type="dcterms:W3CDTF">2019-05-31T18:42:55Z</dcterms:created>
  <dcterms:modified xsi:type="dcterms:W3CDTF">2024-07-23T13:09:01Z</dcterms:modified>
</cp:coreProperties>
</file>